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BE59ADA-5BCE-4DB3-9CD6-51897F2B15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apas1" sheetId="1" r:id="rId1"/>
    <sheet name="Lapas2" sheetId="2" r:id="rId2"/>
    <sheet name="Lapas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7" i="1" l="1"/>
  <c r="N427" i="1"/>
  <c r="L427" i="1"/>
  <c r="J427" i="1"/>
  <c r="P213" i="1" l="1"/>
  <c r="N213" i="1"/>
  <c r="L213" i="1"/>
  <c r="J213" i="1"/>
  <c r="P201" i="1"/>
  <c r="N201" i="1"/>
  <c r="L201" i="1"/>
  <c r="J201" i="1"/>
  <c r="P187" i="1"/>
  <c r="N187" i="1"/>
  <c r="L187" i="1"/>
  <c r="J187" i="1"/>
  <c r="P214" i="1" l="1"/>
  <c r="N214" i="1"/>
  <c r="L214" i="1"/>
  <c r="J214" i="1"/>
  <c r="J382" i="1"/>
  <c r="L382" i="1"/>
  <c r="N382" i="1"/>
  <c r="P382" i="1"/>
  <c r="J707" i="1" l="1"/>
  <c r="L707" i="1"/>
  <c r="N707" i="1"/>
  <c r="P707" i="1"/>
  <c r="J259" i="1"/>
  <c r="L259" i="1"/>
  <c r="N259" i="1"/>
  <c r="P259" i="1"/>
  <c r="P494" i="1"/>
  <c r="J482" i="1"/>
  <c r="L482" i="1"/>
  <c r="N482" i="1"/>
  <c r="P482" i="1"/>
  <c r="N604" i="1" l="1"/>
  <c r="P604" i="1"/>
  <c r="J100" i="1" l="1"/>
  <c r="L100" i="1"/>
  <c r="N100" i="1"/>
  <c r="P100" i="1"/>
  <c r="J604" i="1" l="1"/>
  <c r="L604" i="1"/>
  <c r="P439" i="1" l="1"/>
  <c r="N439" i="1"/>
  <c r="L439" i="1"/>
  <c r="J439" i="1"/>
  <c r="J440" i="1" l="1"/>
  <c r="P592" i="1" l="1"/>
  <c r="N592" i="1"/>
  <c r="L592" i="1"/>
  <c r="J592" i="1"/>
  <c r="P819" i="1" l="1"/>
  <c r="N819" i="1"/>
  <c r="L819" i="1"/>
  <c r="J819" i="1"/>
  <c r="P413" i="1"/>
  <c r="N413" i="1"/>
  <c r="L413" i="1"/>
  <c r="J413" i="1"/>
  <c r="P873" i="1" l="1"/>
  <c r="N873" i="1"/>
  <c r="L873" i="1"/>
  <c r="J873" i="1"/>
  <c r="P650" i="1" l="1"/>
  <c r="N650" i="1"/>
  <c r="L650" i="1"/>
  <c r="J650" i="1"/>
  <c r="N369" i="1" l="1"/>
  <c r="L369" i="1"/>
  <c r="P369" i="1"/>
  <c r="J369" i="1"/>
  <c r="P244" i="1"/>
  <c r="N244" i="1"/>
  <c r="L244" i="1"/>
  <c r="J244" i="1"/>
  <c r="P831" i="1" l="1"/>
  <c r="N831" i="1"/>
  <c r="L831" i="1"/>
  <c r="J831" i="1"/>
  <c r="P536" i="1"/>
  <c r="N536" i="1"/>
  <c r="L536" i="1"/>
  <c r="J536" i="1"/>
  <c r="N494" i="1" l="1"/>
  <c r="L494" i="1"/>
  <c r="J494" i="1"/>
  <c r="P313" i="1"/>
  <c r="N313" i="1"/>
  <c r="L313" i="1"/>
  <c r="J313" i="1"/>
  <c r="J146" i="1"/>
  <c r="P146" i="1"/>
  <c r="N146" i="1"/>
  <c r="L146" i="1"/>
  <c r="P635" i="1"/>
  <c r="N635" i="1"/>
  <c r="L635" i="1"/>
  <c r="J635" i="1"/>
  <c r="P131" i="1"/>
  <c r="N131" i="1"/>
  <c r="L131" i="1"/>
  <c r="J131" i="1"/>
  <c r="P76" i="1" l="1"/>
  <c r="N76" i="1"/>
  <c r="L76" i="1"/>
  <c r="J76" i="1"/>
  <c r="L466" i="1"/>
  <c r="P577" i="1"/>
  <c r="N577" i="1"/>
  <c r="L577" i="1"/>
  <c r="J577" i="1"/>
  <c r="P775" i="1" l="1"/>
  <c r="N775" i="1"/>
  <c r="L775" i="1"/>
  <c r="J775" i="1"/>
  <c r="J763" i="1" l="1"/>
  <c r="P763" i="1"/>
  <c r="N763" i="1"/>
  <c r="L763" i="1"/>
  <c r="P719" i="1" l="1"/>
  <c r="N719" i="1"/>
  <c r="L719" i="1"/>
  <c r="J719" i="1"/>
  <c r="P324" i="1" l="1"/>
  <c r="N324" i="1"/>
  <c r="L324" i="1"/>
  <c r="J324" i="1"/>
  <c r="P749" i="1"/>
  <c r="P776" i="1" s="1"/>
  <c r="N749" i="1"/>
  <c r="N776" i="1" s="1"/>
  <c r="L749" i="1"/>
  <c r="L776" i="1" s="1"/>
  <c r="J749" i="1"/>
  <c r="J776" i="1" s="1"/>
  <c r="P299" i="1"/>
  <c r="N299" i="1"/>
  <c r="L299" i="1"/>
  <c r="J299" i="1"/>
  <c r="P354" i="1"/>
  <c r="N354" i="1"/>
  <c r="L354" i="1"/>
  <c r="J354" i="1"/>
  <c r="P884" i="1"/>
  <c r="N884" i="1"/>
  <c r="L884" i="1"/>
  <c r="J884" i="1"/>
  <c r="P858" i="1"/>
  <c r="N858" i="1"/>
  <c r="L858" i="1"/>
  <c r="J858" i="1"/>
  <c r="P804" i="1"/>
  <c r="P832" i="1" s="1"/>
  <c r="N804" i="1"/>
  <c r="N832" i="1" s="1"/>
  <c r="L804" i="1"/>
  <c r="L832" i="1" s="1"/>
  <c r="J804" i="1"/>
  <c r="J832" i="1" s="1"/>
  <c r="P691" i="1"/>
  <c r="P720" i="1" s="1"/>
  <c r="N691" i="1"/>
  <c r="N720" i="1" s="1"/>
  <c r="L691" i="1"/>
  <c r="J691" i="1"/>
  <c r="P662" i="1"/>
  <c r="N662" i="1"/>
  <c r="L662" i="1"/>
  <c r="J662" i="1"/>
  <c r="J663" i="1" s="1"/>
  <c r="P547" i="1"/>
  <c r="N547" i="1"/>
  <c r="L547" i="1"/>
  <c r="J547" i="1"/>
  <c r="P522" i="1"/>
  <c r="N522" i="1"/>
  <c r="L522" i="1"/>
  <c r="J522" i="1"/>
  <c r="P466" i="1"/>
  <c r="P495" i="1" s="1"/>
  <c r="N466" i="1"/>
  <c r="J466" i="1"/>
  <c r="P158" i="1"/>
  <c r="N158" i="1"/>
  <c r="L158" i="1"/>
  <c r="J158" i="1"/>
  <c r="P271" i="1"/>
  <c r="N271" i="1"/>
  <c r="L271" i="1"/>
  <c r="J271" i="1"/>
  <c r="P89" i="1"/>
  <c r="N89" i="1"/>
  <c r="L89" i="1"/>
  <c r="J89" i="1"/>
  <c r="L272" i="1" l="1"/>
  <c r="J101" i="1"/>
  <c r="L663" i="1"/>
  <c r="L325" i="1"/>
  <c r="P325" i="1"/>
  <c r="P383" i="1"/>
  <c r="P101" i="1"/>
  <c r="N101" i="1"/>
  <c r="L605" i="1"/>
  <c r="N605" i="1"/>
  <c r="L440" i="1"/>
  <c r="P272" i="1"/>
  <c r="J720" i="1"/>
  <c r="L720" i="1"/>
  <c r="J885" i="1"/>
  <c r="L885" i="1"/>
  <c r="N885" i="1"/>
  <c r="P885" i="1"/>
  <c r="L383" i="1"/>
  <c r="N663" i="1"/>
  <c r="P663" i="1"/>
  <c r="J605" i="1"/>
  <c r="P605" i="1"/>
  <c r="N159" i="1"/>
  <c r="J548" i="1"/>
  <c r="L548" i="1"/>
  <c r="N548" i="1"/>
  <c r="P548" i="1"/>
  <c r="J495" i="1"/>
  <c r="L495" i="1"/>
  <c r="N495" i="1"/>
  <c r="N440" i="1"/>
  <c r="P440" i="1"/>
  <c r="J325" i="1"/>
  <c r="N325" i="1"/>
  <c r="J383" i="1"/>
  <c r="N383" i="1"/>
  <c r="J272" i="1"/>
  <c r="N272" i="1"/>
  <c r="J159" i="1"/>
  <c r="L159" i="1"/>
  <c r="P159" i="1"/>
  <c r="L101" i="1"/>
</calcChain>
</file>

<file path=xl/sharedStrings.xml><?xml version="1.0" encoding="utf-8"?>
<sst xmlns="http://schemas.openxmlformats.org/spreadsheetml/2006/main" count="1397" uniqueCount="410">
  <si>
    <t>1 Sav. Pirmadienis</t>
  </si>
  <si>
    <t>Patiekalo pavadinimas</t>
  </si>
  <si>
    <t>Rp. Nr.</t>
  </si>
  <si>
    <t>Išeiga</t>
  </si>
  <si>
    <t>Patiekalo maistinė vertė, g</t>
  </si>
  <si>
    <t>Energinė vertė, kcal</t>
  </si>
  <si>
    <t>Baltymai,g</t>
  </si>
  <si>
    <t>Riebalai,g</t>
  </si>
  <si>
    <t>Angliavandeniai,g</t>
  </si>
  <si>
    <t>Kvietinių kruopų košė</t>
  </si>
  <si>
    <t>Arbatžolių arbata  (nesaldinta)</t>
  </si>
  <si>
    <t>IX.1</t>
  </si>
  <si>
    <t>XII.1</t>
  </si>
  <si>
    <t>Iš viso:</t>
  </si>
  <si>
    <t>Ruginė duona</t>
  </si>
  <si>
    <t>XI.8</t>
  </si>
  <si>
    <t>Ryžių – kiaulienos plovas (tausojantis)</t>
  </si>
  <si>
    <t>I.1</t>
  </si>
  <si>
    <t>40/110</t>
  </si>
  <si>
    <t>Šviežias agurkas</t>
  </si>
  <si>
    <t>VII.4</t>
  </si>
  <si>
    <t>Vanduo su citrina</t>
  </si>
  <si>
    <t>IX.5</t>
  </si>
  <si>
    <t>*Vaisius ugdytiniams rekomenduojama pateikti atskiro maitinimo metu</t>
  </si>
  <si>
    <t>Kefyras 2,5%</t>
  </si>
  <si>
    <t>IX.7</t>
  </si>
  <si>
    <t>Iš viso (dienos davinio):</t>
  </si>
  <si>
    <t>1 Sav. Antradienis</t>
  </si>
  <si>
    <t>Manų košė su cinamonu</t>
  </si>
  <si>
    <t>III.6</t>
  </si>
  <si>
    <t>XI.4</t>
  </si>
  <si>
    <t>Arbatžolių arbata (nesaldinta)</t>
  </si>
  <si>
    <t>Ruginė duona (viso grūdo)</t>
  </si>
  <si>
    <t>Virti jautenos kukuliukai (tausojantis)</t>
  </si>
  <si>
    <t>I.2</t>
  </si>
  <si>
    <t>Burokėlių salotos su konservuotais žirneliais</t>
  </si>
  <si>
    <t>VII.7</t>
  </si>
  <si>
    <t>Vanduo su apelsinu</t>
  </si>
  <si>
    <t>IX.6</t>
  </si>
  <si>
    <t>25/5/15</t>
  </si>
  <si>
    <t>Iš viso dienos davinio:</t>
  </si>
  <si>
    <t>IX.15</t>
  </si>
  <si>
    <t>1 Sav. Trečiadienis</t>
  </si>
  <si>
    <t>150</t>
  </si>
  <si>
    <t>200</t>
  </si>
  <si>
    <t>0</t>
  </si>
  <si>
    <t>Virti kalakutienos kukuliai (tausojantis)</t>
  </si>
  <si>
    <t>I.3</t>
  </si>
  <si>
    <t>Morkų salotos su česnakais</t>
  </si>
  <si>
    <t>VII.21</t>
  </si>
  <si>
    <t>Vanduo su mėta</t>
  </si>
  <si>
    <t>IX.8</t>
  </si>
  <si>
    <t>Virti varškėčiai (tausojantis)</t>
  </si>
  <si>
    <t>IV.1</t>
  </si>
  <si>
    <t>X.5</t>
  </si>
  <si>
    <t>Pienas (pasterizuotas)</t>
  </si>
  <si>
    <t>IX.11</t>
  </si>
  <si>
    <t>Sūrio lazdelė</t>
  </si>
  <si>
    <t>XII.2</t>
  </si>
  <si>
    <t>20</t>
  </si>
  <si>
    <t>4,16</t>
  </si>
  <si>
    <t>0,07</t>
  </si>
  <si>
    <t>59</t>
  </si>
  <si>
    <t>Tiršta kukurūzų kruopų košė</t>
  </si>
  <si>
    <t>III.1</t>
  </si>
  <si>
    <t>2,11</t>
  </si>
  <si>
    <t>27,17</t>
  </si>
  <si>
    <t>149,11</t>
  </si>
  <si>
    <t>0,04</t>
  </si>
  <si>
    <t>5</t>
  </si>
  <si>
    <t>Arbatžolių arbata su pienu (nesaldinta)</t>
  </si>
  <si>
    <t>2</t>
  </si>
  <si>
    <t>3,48</t>
  </si>
  <si>
    <t>40,76</t>
  </si>
  <si>
    <t>1,08</t>
  </si>
  <si>
    <t>0,42</t>
  </si>
  <si>
    <t>20,55</t>
  </si>
  <si>
    <t>82,5</t>
  </si>
  <si>
    <t>1 Sav. Ketvirtadienis</t>
  </si>
  <si>
    <t>Kepta žuvis (tausojantis)</t>
  </si>
  <si>
    <t>I.4</t>
  </si>
  <si>
    <t>Troškinti ryžiai su ciberžole (tausojantis) (augalinis)</t>
  </si>
  <si>
    <t>Virti grikiai (tausojantis) (augalinis)</t>
  </si>
  <si>
    <t>VI.7</t>
  </si>
  <si>
    <t>VI.6</t>
  </si>
  <si>
    <t>Cukinijų salotos</t>
  </si>
  <si>
    <t>VII.24</t>
  </si>
  <si>
    <t>Vanduo</t>
  </si>
  <si>
    <t>IX.12</t>
  </si>
  <si>
    <t>Varškės apkepas (tausojantis)</t>
  </si>
  <si>
    <t>IV.2</t>
  </si>
  <si>
    <t>Ruginė duona (viso grūdo) su avokado užtepėle ir pomidoru</t>
  </si>
  <si>
    <t>XI.14</t>
  </si>
  <si>
    <t>25/15/20</t>
  </si>
  <si>
    <t>2,31</t>
  </si>
  <si>
    <t>3,72</t>
  </si>
  <si>
    <t>14,22</t>
  </si>
  <si>
    <t>93,28</t>
  </si>
  <si>
    <t>IX.13</t>
  </si>
  <si>
    <t>100</t>
  </si>
  <si>
    <t>Duona, viso grūdo, bemielė</t>
  </si>
  <si>
    <t>XI.15</t>
  </si>
  <si>
    <t>Pekino kopūstų, agurkų ir pomidorų salotos</t>
  </si>
  <si>
    <t>VII.13</t>
  </si>
  <si>
    <t>2 Sav. Pirmadienis</t>
  </si>
  <si>
    <t xml:space="preserve">Miežinių kruopų košė </t>
  </si>
  <si>
    <t>III.7</t>
  </si>
  <si>
    <t>2,05</t>
  </si>
  <si>
    <t>32,64</t>
  </si>
  <si>
    <t>165,96</t>
  </si>
  <si>
    <t>Duoniukai</t>
  </si>
  <si>
    <t>XI.7</t>
  </si>
  <si>
    <t>15</t>
  </si>
  <si>
    <t>0,36</t>
  </si>
  <si>
    <t>12,03</t>
  </si>
  <si>
    <t>55,35</t>
  </si>
  <si>
    <t>Kmynų arbata (nesaldinta)</t>
  </si>
  <si>
    <t>IX.3</t>
  </si>
  <si>
    <t>Kiaulienos guliašas (tausojantis)</t>
  </si>
  <si>
    <t>I.15</t>
  </si>
  <si>
    <t>50/30</t>
  </si>
  <si>
    <t xml:space="preserve">Troškinti morkų kubeliai su sviestu (tausojantis) </t>
  </si>
  <si>
    <t>VI.8</t>
  </si>
  <si>
    <t>Uogų padažas</t>
  </si>
  <si>
    <t>X.1</t>
  </si>
  <si>
    <t>Nesaldinta arbata (žolelių/arbatžolių)</t>
  </si>
  <si>
    <t>2 Sav. Antradienis</t>
  </si>
  <si>
    <t>III.8</t>
  </si>
  <si>
    <t>10</t>
  </si>
  <si>
    <t>0,84</t>
  </si>
  <si>
    <t>1,26</t>
  </si>
  <si>
    <t>0,24</t>
  </si>
  <si>
    <t>8,02</t>
  </si>
  <si>
    <t>36,9</t>
  </si>
  <si>
    <t>50/50</t>
  </si>
  <si>
    <t>XII.</t>
  </si>
  <si>
    <t>Grikių kruopų košė</t>
  </si>
  <si>
    <t>III.5</t>
  </si>
  <si>
    <t>2,52</t>
  </si>
  <si>
    <t>28,07</t>
  </si>
  <si>
    <t>155,84</t>
  </si>
  <si>
    <t>1,48</t>
  </si>
  <si>
    <t>4,33</t>
  </si>
  <si>
    <t>14,01</t>
  </si>
  <si>
    <t>97,05</t>
  </si>
  <si>
    <t>2 Sav. Trečiadienis</t>
  </si>
  <si>
    <t>VII.8</t>
  </si>
  <si>
    <t>2 Sav. Ketvirtadienis</t>
  </si>
  <si>
    <t>VIII.2</t>
  </si>
  <si>
    <t>30</t>
  </si>
  <si>
    <t>0,06</t>
  </si>
  <si>
    <t>0,46</t>
  </si>
  <si>
    <t>0,69</t>
  </si>
  <si>
    <t>2,2</t>
  </si>
  <si>
    <t>3,3</t>
  </si>
  <si>
    <t>Nesaldinta arbata (džiovintos žolelės/arbatžolės)</t>
  </si>
  <si>
    <t>Keptas kiaulienos maltinukas (tausojantis)</t>
  </si>
  <si>
    <t>I.14</t>
  </si>
  <si>
    <t xml:space="preserve">Troškinti ryžiai su ciberžole (tausojantis) (augalinis) </t>
  </si>
  <si>
    <t>Kopūstų salotos su morkomis ir alyvuogių aliejumi</t>
  </si>
  <si>
    <t>VII.1</t>
  </si>
  <si>
    <t>Pieniška makaronų sriuba</t>
  </si>
  <si>
    <t>II.16</t>
  </si>
  <si>
    <t>Šviesi duona (viso grūdo) su sviestu ir fermentiniu sūriu</t>
  </si>
  <si>
    <t>XI.2</t>
  </si>
  <si>
    <t>25/5/13</t>
  </si>
  <si>
    <t>4,75</t>
  </si>
  <si>
    <t>7,71</t>
  </si>
  <si>
    <t>13,77</t>
  </si>
  <si>
    <t>139,67</t>
  </si>
  <si>
    <t>1,44</t>
  </si>
  <si>
    <t>0,56</t>
  </si>
  <si>
    <t>27,4</t>
  </si>
  <si>
    <t>110</t>
  </si>
  <si>
    <t>2 Sav. Penktadienis</t>
  </si>
  <si>
    <t>I.24</t>
  </si>
  <si>
    <t>50/37,5</t>
  </si>
  <si>
    <t>0,6</t>
  </si>
  <si>
    <t>Nesaldinta arbata (žolelės/arbatžolės)</t>
  </si>
  <si>
    <t>3 Sav. Pirmadienis</t>
  </si>
  <si>
    <t>80</t>
  </si>
  <si>
    <t>52</t>
  </si>
  <si>
    <t>100/20</t>
  </si>
  <si>
    <t>I.23</t>
  </si>
  <si>
    <t>Kiauliena su troškintais kopūstais (kiaulienos kumpinė ir rauginti kopūstai)</t>
  </si>
  <si>
    <t>Varškės ir ryžių apkepas (tausojantis)</t>
  </si>
  <si>
    <t>IV.4</t>
  </si>
  <si>
    <t>25</t>
  </si>
  <si>
    <t>0,25</t>
  </si>
  <si>
    <t>5,94</t>
  </si>
  <si>
    <t>19,17</t>
  </si>
  <si>
    <t>Jogurtas nesaldintas (natūralus)</t>
  </si>
  <si>
    <t>0,3</t>
  </si>
  <si>
    <t>0,4</t>
  </si>
  <si>
    <t>9</t>
  </si>
  <si>
    <t>0,57</t>
  </si>
  <si>
    <t>0,22</t>
  </si>
  <si>
    <t>10,96</t>
  </si>
  <si>
    <t>44</t>
  </si>
  <si>
    <t>3 Sav. Antradienis</t>
  </si>
  <si>
    <t>Perlinių kruopų košė</t>
  </si>
  <si>
    <t>III.9</t>
  </si>
  <si>
    <t>1,96</t>
  </si>
  <si>
    <t>33,48</t>
  </si>
  <si>
    <t>165,9</t>
  </si>
  <si>
    <t xml:space="preserve">Vanduo su apelsinu </t>
  </si>
  <si>
    <t>XII.11</t>
  </si>
  <si>
    <t>3 Sav. Trečiadienis</t>
  </si>
  <si>
    <t>Mažylių balandėliai su kiauliena (tausojantis)</t>
  </si>
  <si>
    <t>I.7</t>
  </si>
  <si>
    <t>Pekino kopūstų ir agurkų salotos</t>
  </si>
  <si>
    <t>VII.19</t>
  </si>
  <si>
    <t>Virti makaronai su troškintos mėsos ir grietinės padažu (tausojantis)</t>
  </si>
  <si>
    <t>V.4</t>
  </si>
  <si>
    <t>105/45</t>
  </si>
  <si>
    <t>60</t>
  </si>
  <si>
    <t>3 Sav. Ketvirtadienis</t>
  </si>
  <si>
    <t xml:space="preserve">Konservuoti kukurūzai arba konservuoti žirneliai </t>
  </si>
  <si>
    <t>VII.15</t>
  </si>
  <si>
    <t xml:space="preserve">Šviežias agurkas </t>
  </si>
  <si>
    <t>0,78</t>
  </si>
  <si>
    <t>0,08</t>
  </si>
  <si>
    <t>3,78</t>
  </si>
  <si>
    <t>16,7</t>
  </si>
  <si>
    <t>Ruginė duona (viso grūdo) su sviestu (82%)</t>
  </si>
  <si>
    <t>XI.19</t>
  </si>
  <si>
    <t>25/5</t>
  </si>
  <si>
    <t>4,46</t>
  </si>
  <si>
    <t>12,09</t>
  </si>
  <si>
    <t>92,95</t>
  </si>
  <si>
    <t xml:space="preserve">Žirnių -  perlinių kruopų sriuba (tausojantis) (augalinis) </t>
  </si>
  <si>
    <t>II.13</t>
  </si>
  <si>
    <t>3 Sav. Penktadienis</t>
  </si>
  <si>
    <t xml:space="preserve">Grikių kruopų košė </t>
  </si>
  <si>
    <t xml:space="preserve">Lęšių sriuba (augalinis) (tausojantis) </t>
  </si>
  <si>
    <t>II.21</t>
  </si>
  <si>
    <t xml:space="preserve">Duona, viso grūdo, bemielė </t>
  </si>
  <si>
    <t xml:space="preserve">Morkų salotos su česnakais </t>
  </si>
  <si>
    <t>Šviesi duona (viso grūdo) su sviestu</t>
  </si>
  <si>
    <t>XI.1</t>
  </si>
  <si>
    <t>100/4</t>
  </si>
  <si>
    <t>Virtas kiaušinis (tausojantis)</t>
  </si>
  <si>
    <t>Pieniška miltinių kukulaičių sriuba</t>
  </si>
  <si>
    <t>II.17</t>
  </si>
  <si>
    <t>Razinos (tamsios)</t>
  </si>
  <si>
    <t>XII.4</t>
  </si>
  <si>
    <t xml:space="preserve">Omletas </t>
  </si>
  <si>
    <t>VIII.1</t>
  </si>
  <si>
    <t>4,74</t>
  </si>
  <si>
    <t>140,67</t>
  </si>
  <si>
    <t>Avižinių kruopų košė su cinamonu ir sviestu (tausojantis)</t>
  </si>
  <si>
    <t>26,11</t>
  </si>
  <si>
    <t>172,1</t>
  </si>
  <si>
    <t>Rauginti agurkai</t>
  </si>
  <si>
    <t>VII.3</t>
  </si>
  <si>
    <t>0,39</t>
  </si>
  <si>
    <t>5,7</t>
  </si>
  <si>
    <t>VI.15</t>
  </si>
  <si>
    <t>Virti makaronai (augalinis) (tausojantis) (kietųjų kviečių)</t>
  </si>
  <si>
    <t xml:space="preserve">Omletas su sūriu </t>
  </si>
  <si>
    <t>VIII.4</t>
  </si>
  <si>
    <t>88</t>
  </si>
  <si>
    <t>13,47</t>
  </si>
  <si>
    <t>4,8</t>
  </si>
  <si>
    <t>187,91</t>
  </si>
  <si>
    <t>Avižinių dribsnių blyneliai su obuoliais</t>
  </si>
  <si>
    <t>V.3</t>
  </si>
  <si>
    <t>7,02</t>
  </si>
  <si>
    <t>94,2</t>
  </si>
  <si>
    <t>Traputis</t>
  </si>
  <si>
    <t>8,2</t>
  </si>
  <si>
    <t xml:space="preserve">Keptas vištienos maltinukas (tausojantis) </t>
  </si>
  <si>
    <t>I.5</t>
  </si>
  <si>
    <t>Biri sorų kruopų košė (augalinis) (tausojantis)</t>
  </si>
  <si>
    <t>VI.14</t>
  </si>
  <si>
    <t>VII.12</t>
  </si>
  <si>
    <t>VII.26</t>
  </si>
  <si>
    <t>Ridikėliai</t>
  </si>
  <si>
    <t>2,64</t>
  </si>
  <si>
    <t>9,42</t>
  </si>
  <si>
    <t>*Sultys natūralios (vaisių)</t>
  </si>
  <si>
    <t>8,7</t>
  </si>
  <si>
    <t>*Sultys natūralios (daržovių)</t>
  </si>
  <si>
    <t>Virti makaronai su fermentiniu sūriu (tausojantis)</t>
  </si>
  <si>
    <t>V.5</t>
  </si>
  <si>
    <t>150/20</t>
  </si>
  <si>
    <t>8,75</t>
  </si>
  <si>
    <t>38,4</t>
  </si>
  <si>
    <t>278,3</t>
  </si>
  <si>
    <t xml:space="preserve">Sklindžiai su obuoliais ir bananais (tausojantis) </t>
  </si>
  <si>
    <t>V.14</t>
  </si>
  <si>
    <t>Ruginė duona (viso grūdo) su sviestu (82%) ir pomidoru</t>
  </si>
  <si>
    <t>XI.17</t>
  </si>
  <si>
    <t>25/5/20</t>
  </si>
  <si>
    <t>1,37</t>
  </si>
  <si>
    <t>13,59</t>
  </si>
  <si>
    <t>94,95</t>
  </si>
  <si>
    <t xml:space="preserve">Vaikų ugdymo įstaigų, vaikų socialinės
globos įstaigų ir vaikų poilsio stovyklų 
valgiaraščių derinimo tvarkos aprašo 
2 priedas
</t>
  </si>
  <si>
    <t xml:space="preserve">Šilutės rajono savivaldybės
 visuomenės sveikatos biuras
</t>
  </si>
  <si>
    <t>Įstaigos darbo laikas</t>
  </si>
  <si>
    <t>7:00 - 17:30</t>
  </si>
  <si>
    <t>*Vaisius (pagal sezoniškumą)</t>
  </si>
  <si>
    <t xml:space="preserve">Uogos pagal sezoniškumą </t>
  </si>
  <si>
    <t>XII.17</t>
  </si>
  <si>
    <t>1,95</t>
  </si>
  <si>
    <t>3,25</t>
  </si>
  <si>
    <t>___1-3____</t>
  </si>
  <si>
    <t>(nurodyti vaikų amžiaus grupę)</t>
  </si>
  <si>
    <t xml:space="preserve">       Šilutės lopšelio – darželio „Ąžuoliukas“,
Kęstučio g. 5, Šilutė LT – 99182;
</t>
  </si>
  <si>
    <t>Pusryčiai 8:15-8:25 val.</t>
  </si>
  <si>
    <t>Pietūs 11:45-11:55 val.</t>
  </si>
  <si>
    <t>Vakarienė 15:20-15:30 val.</t>
  </si>
  <si>
    <t>1 Sav. Penktadienis</t>
  </si>
  <si>
    <t>Troškintos morkos (augalinis) (tausojantis)</t>
  </si>
  <si>
    <t>VII.28</t>
  </si>
  <si>
    <t>120</t>
  </si>
  <si>
    <t>0,86</t>
  </si>
  <si>
    <t>0,33</t>
  </si>
  <si>
    <t>16,44</t>
  </si>
  <si>
    <t>66</t>
  </si>
  <si>
    <t>Burokėlių salotos su svogūnais</t>
  </si>
  <si>
    <t xml:space="preserve">Blyneliai </t>
  </si>
  <si>
    <t>V.15</t>
  </si>
  <si>
    <t>Ruginė duona (viso grūdo) su sviestu ir virta dešra</t>
  </si>
  <si>
    <t>XI.32</t>
  </si>
  <si>
    <t>3,74</t>
  </si>
  <si>
    <t>8,81</t>
  </si>
  <si>
    <t>12,25</t>
  </si>
  <si>
    <t>141,1</t>
  </si>
  <si>
    <t>1,2</t>
  </si>
  <si>
    <t>18</t>
  </si>
  <si>
    <t>Pomidorai</t>
  </si>
  <si>
    <t>VII.6</t>
  </si>
  <si>
    <t>0,8</t>
  </si>
  <si>
    <t>12</t>
  </si>
  <si>
    <t>Morkų lazdelės arba tarkuotos morkos</t>
  </si>
  <si>
    <t>Burokėlių salotos</t>
  </si>
  <si>
    <t>VII.30</t>
  </si>
  <si>
    <t>0,2</t>
  </si>
  <si>
    <t>0,82</t>
  </si>
  <si>
    <t>3,4</t>
  </si>
  <si>
    <t>II.7</t>
  </si>
  <si>
    <t>1,88</t>
  </si>
  <si>
    <t>4,47</t>
  </si>
  <si>
    <t>12,93</t>
  </si>
  <si>
    <t>96,38</t>
  </si>
  <si>
    <t>Virtos dešrelės (tausojantis)</t>
  </si>
  <si>
    <t>I.45</t>
  </si>
  <si>
    <t>50/15</t>
  </si>
  <si>
    <t xml:space="preserve">Pomidorai </t>
  </si>
  <si>
    <t>Šviežių daržovių rinkinukas (agurkų ir paprikų)</t>
  </si>
  <si>
    <t>VII.31</t>
  </si>
  <si>
    <t xml:space="preserve">Raugintų kopūstų salotos su alyvuogių aliejumi </t>
  </si>
  <si>
    <t>VII.11</t>
  </si>
  <si>
    <t>XI.5</t>
  </si>
  <si>
    <t>Šviesi duona (viso grūdo) su sviestu (82%) ir pomidoru</t>
  </si>
  <si>
    <t xml:space="preserve">Šviesi duona (viso grūdo) su sviestu </t>
  </si>
  <si>
    <t>V.9</t>
  </si>
  <si>
    <t>XI.13</t>
  </si>
  <si>
    <t>1,99</t>
  </si>
  <si>
    <t>3,59</t>
  </si>
  <si>
    <t>15,72</t>
  </si>
  <si>
    <t>95,28</t>
  </si>
  <si>
    <t>Žuvies šnicelis (tausojantis)</t>
  </si>
  <si>
    <t>I.27</t>
  </si>
  <si>
    <t>Keptų daržovių padažas</t>
  </si>
  <si>
    <t>X.6</t>
  </si>
  <si>
    <t xml:space="preserve">Grietinės padažas </t>
  </si>
  <si>
    <t>X.9</t>
  </si>
  <si>
    <t xml:space="preserve">Trinta varškė </t>
  </si>
  <si>
    <t>IV.14</t>
  </si>
  <si>
    <t xml:space="preserve">Šviesi duona (viso grūdo) su avokado užtepėle ir pomidoru </t>
  </si>
  <si>
    <t>III. 4</t>
  </si>
  <si>
    <t xml:space="preserve">15 DIENŲ VALGIARAŠTIS BE                                           BULVIŲ </t>
  </si>
  <si>
    <t>Barščiai su pupelėmis ir grietine (tausojantis) (be bulvių)</t>
  </si>
  <si>
    <t>Omletas</t>
  </si>
  <si>
    <t>Šviesi duona (viso grūdo) su sviestu ir šviežiu agurku</t>
  </si>
  <si>
    <t>Kopūstų sriuba su bulvėmis (augalinis) (tausojantis) (be bulvių)</t>
  </si>
  <si>
    <t>Mėsos troškinys su pupelėmis arba lęšiais (jautiena ir lęšiai) (tausojantis)</t>
  </si>
  <si>
    <t>Keptas vištienos kepsnelis (tausojantis)</t>
  </si>
  <si>
    <t>I.17</t>
  </si>
  <si>
    <t>Lietiniai su varške (tausojantis)</t>
  </si>
  <si>
    <t>Virti jautienos kukuliukai (tausojantis)</t>
  </si>
  <si>
    <t>Virti ryžiai (tausojantis) (augalinis)</t>
  </si>
  <si>
    <t>VI.5</t>
  </si>
  <si>
    <t>TVIRTINU                                                       Šilutės lopšelio - darželio                          „Ąžuoliukas“ direktorė                                                                                                                      (parašas)
(data)</t>
  </si>
  <si>
    <t>Parengė Šilutės r. sav. visuomenės sveikatos biuro              visuomenės sveikatos specialistė sveikos mitybos skatinimo srityje                                                              Neringa Paičiūtė-Bubulienė</t>
  </si>
  <si>
    <t>II.26</t>
  </si>
  <si>
    <t xml:space="preserve">Žirnių sriuba be bulvių (augalinis) (tausojantis) </t>
  </si>
  <si>
    <t>II.27</t>
  </si>
  <si>
    <t>Keptas orkaitėje žuvies paplotėlis be bulvių (tausojantis)</t>
  </si>
  <si>
    <t>I.48</t>
  </si>
  <si>
    <t xml:space="preserve">Pomidorinė sriuba su cukinija be bulvių (tausojantis) (augalinis) </t>
  </si>
  <si>
    <t>II.25</t>
  </si>
  <si>
    <t xml:space="preserve">Raugintų kopūstų sriuba be bulvių (augalinis) (tausojantis) </t>
  </si>
  <si>
    <t>II.28</t>
  </si>
  <si>
    <t xml:space="preserve">Kopūstų sriuba be bulvių (augalinis) (tausojantis) </t>
  </si>
  <si>
    <t xml:space="preserve">Barščiai be bulvių su grietine </t>
  </si>
  <si>
    <t>II.30</t>
  </si>
  <si>
    <t xml:space="preserve">Agurkinė sriuba su perlinėmis kruopomis be bulvių (augalinis) (tausojantis) </t>
  </si>
  <si>
    <t>II.31</t>
  </si>
  <si>
    <t>II.29</t>
  </si>
  <si>
    <t>Raugintų kopūstų sriuba be bulvių (augalinis) (tausojantis)</t>
  </si>
  <si>
    <t>Sriuba su miežinėmis kruopomis be bulvių (augalinis) (tausojantis)</t>
  </si>
  <si>
    <t>II.32</t>
  </si>
  <si>
    <t>Sriuba su mėsos kukulaičiais be bulvių (tausojantis)</t>
  </si>
  <si>
    <t>II.33</t>
  </si>
  <si>
    <t>II.34</t>
  </si>
  <si>
    <t xml:space="preserve">Pupelių sriuba be bulvių (tausojantis) (augalinis) </t>
  </si>
  <si>
    <t>Agurkinė sriuba su perlinėmis kruopomis be bulvių (augalinis) (tausojantis)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</si>
</sst>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1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1" fillId="0" borderId="10" xfId="1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center"/>
    </xf>
    <xf numFmtId="164" fontId="1" fillId="0" borderId="10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49" fontId="2" fillId="0" borderId="8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1" fillId="0" borderId="10" xfId="1" applyFont="1" applyBorder="1" applyAlignment="1">
      <alignment horizontal="center"/>
    </xf>
    <xf numFmtId="49" fontId="1" fillId="0" borderId="8" xfId="1" applyNumberFormat="1" applyFont="1" applyBorder="1" applyAlignment="1" applyProtection="1">
      <alignment horizontal="center"/>
    </xf>
    <xf numFmtId="0" fontId="1" fillId="0" borderId="10" xfId="1" applyNumberFormat="1" applyFont="1" applyBorder="1" applyAlignment="1" applyProtection="1">
      <alignment horizontal="center"/>
    </xf>
    <xf numFmtId="0" fontId="2" fillId="0" borderId="9" xfId="0" applyFont="1" applyBorder="1" applyAlignment="1">
      <alignment horizontal="center"/>
    </xf>
    <xf numFmtId="164" fontId="1" fillId="0" borderId="8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893"/>
  <sheetViews>
    <sheetView tabSelected="1" topLeftCell="A893" zoomScaleNormal="100" workbookViewId="0">
      <selection activeCell="A865" sqref="A865:F865"/>
    </sheetView>
  </sheetViews>
  <sheetFormatPr defaultRowHeight="14.4" x14ac:dyDescent="0.3"/>
  <cols>
    <col min="10" max="10" width="10.5546875" bestFit="1" customWidth="1"/>
    <col min="11" max="12" width="10.109375" bestFit="1" customWidth="1"/>
    <col min="13" max="13" width="10.5546875" bestFit="1" customWidth="1"/>
    <col min="14" max="14" width="10.6640625" bestFit="1" customWidth="1"/>
    <col min="15" max="15" width="11.109375" bestFit="1" customWidth="1"/>
    <col min="16" max="16" width="12.44140625" bestFit="1" customWidth="1"/>
    <col min="17" max="17" width="12.5546875" bestFit="1" customWidth="1"/>
  </cols>
  <sheetData>
    <row r="2" spans="8:19" ht="15" customHeight="1" x14ac:dyDescent="0.3"/>
    <row r="3" spans="8:19" ht="15" customHeight="1" x14ac:dyDescent="0.3"/>
    <row r="4" spans="8:19" ht="15" customHeight="1" x14ac:dyDescent="0.3"/>
    <row r="5" spans="8:19" ht="15" customHeight="1" x14ac:dyDescent="0.3"/>
    <row r="6" spans="8:19" x14ac:dyDescent="0.3">
      <c r="P6" s="20" t="s">
        <v>297</v>
      </c>
      <c r="Q6" s="20"/>
      <c r="R6" s="20"/>
      <c r="S6" s="20"/>
    </row>
    <row r="7" spans="8:19" ht="15.6" x14ac:dyDescent="0.3">
      <c r="N7" s="12"/>
      <c r="O7" s="12"/>
      <c r="P7" s="20"/>
      <c r="Q7" s="20"/>
      <c r="R7" s="20"/>
      <c r="S7" s="20"/>
    </row>
    <row r="8" spans="8:19" ht="15.6" x14ac:dyDescent="0.3">
      <c r="N8" s="12"/>
      <c r="P8" s="20"/>
      <c r="Q8" s="20"/>
      <c r="R8" s="20"/>
      <c r="S8" s="20"/>
    </row>
    <row r="9" spans="8:19" ht="15.6" x14ac:dyDescent="0.3">
      <c r="N9" s="12"/>
      <c r="P9" s="20"/>
      <c r="Q9" s="20"/>
      <c r="R9" s="20"/>
      <c r="S9" s="20"/>
    </row>
    <row r="10" spans="8:19" ht="15.6" x14ac:dyDescent="0.3">
      <c r="N10" s="12"/>
      <c r="P10" s="20"/>
      <c r="Q10" s="20"/>
      <c r="R10" s="20"/>
      <c r="S10" s="20"/>
    </row>
    <row r="11" spans="8:19" ht="15.6" x14ac:dyDescent="0.3">
      <c r="N11" s="12"/>
    </row>
    <row r="12" spans="8:19" ht="15.6" x14ac:dyDescent="0.3">
      <c r="N12" s="12"/>
    </row>
    <row r="13" spans="8:19" ht="15" customHeight="1" x14ac:dyDescent="0.3">
      <c r="H13" s="94" t="s">
        <v>308</v>
      </c>
      <c r="I13" s="94"/>
      <c r="J13" s="94"/>
      <c r="K13" s="94"/>
      <c r="L13" s="94"/>
    </row>
    <row r="14" spans="8:19" ht="15" customHeight="1" x14ac:dyDescent="0.3">
      <c r="H14" s="94"/>
      <c r="I14" s="94"/>
      <c r="J14" s="94"/>
      <c r="K14" s="94"/>
      <c r="L14" s="94"/>
    </row>
    <row r="15" spans="8:19" ht="15" customHeight="1" x14ac:dyDescent="0.3">
      <c r="H15" s="94"/>
      <c r="I15" s="94"/>
      <c r="J15" s="94"/>
      <c r="K15" s="94"/>
      <c r="L15" s="94"/>
    </row>
    <row r="16" spans="8:19" ht="15" customHeight="1" x14ac:dyDescent="0.3">
      <c r="H16" s="15"/>
      <c r="I16" s="15"/>
      <c r="J16" s="15"/>
      <c r="K16" s="15"/>
    </row>
    <row r="17" spans="8:13" ht="15" customHeight="1" x14ac:dyDescent="0.3">
      <c r="H17" s="15"/>
      <c r="I17" s="15"/>
      <c r="J17" s="15"/>
      <c r="K17" s="15"/>
    </row>
    <row r="18" spans="8:13" ht="15" customHeight="1" x14ac:dyDescent="0.3">
      <c r="H18" s="15"/>
      <c r="I18" s="15"/>
      <c r="J18" s="15"/>
      <c r="K18" s="15"/>
    </row>
    <row r="19" spans="8:13" ht="15" customHeight="1" x14ac:dyDescent="0.3">
      <c r="H19" s="15"/>
      <c r="I19" s="15"/>
      <c r="J19" s="15"/>
      <c r="K19" s="15"/>
    </row>
    <row r="20" spans="8:13" ht="15" customHeight="1" x14ac:dyDescent="0.3">
      <c r="H20" s="15"/>
      <c r="I20" s="15"/>
      <c r="J20" s="15"/>
      <c r="K20" s="15"/>
    </row>
    <row r="21" spans="8:13" ht="15" customHeight="1" x14ac:dyDescent="0.3">
      <c r="H21" s="15"/>
      <c r="I21" s="15"/>
      <c r="J21" s="15"/>
      <c r="K21" s="15"/>
    </row>
    <row r="22" spans="8:13" ht="15" customHeight="1" x14ac:dyDescent="0.3">
      <c r="H22" s="15"/>
      <c r="I22" s="15"/>
      <c r="J22" s="15"/>
      <c r="K22" s="15"/>
    </row>
    <row r="23" spans="8:13" ht="15" customHeight="1" x14ac:dyDescent="0.3">
      <c r="H23" s="15"/>
      <c r="I23" s="15"/>
      <c r="J23" s="15"/>
      <c r="K23" s="15"/>
    </row>
    <row r="24" spans="8:13" ht="15" customHeight="1" x14ac:dyDescent="0.3">
      <c r="H24" s="120" t="s">
        <v>373</v>
      </c>
      <c r="I24" s="121"/>
      <c r="J24" s="121"/>
      <c r="K24" s="121"/>
      <c r="L24" s="121"/>
      <c r="M24" s="122"/>
    </row>
    <row r="25" spans="8:13" ht="15" customHeight="1" x14ac:dyDescent="0.3">
      <c r="H25" s="123"/>
      <c r="I25" s="124"/>
      <c r="J25" s="124"/>
      <c r="K25" s="124"/>
      <c r="L25" s="124"/>
      <c r="M25" s="125"/>
    </row>
    <row r="26" spans="8:13" ht="15" customHeight="1" x14ac:dyDescent="0.3">
      <c r="H26" s="126"/>
      <c r="I26" s="127"/>
      <c r="J26" s="127"/>
      <c r="K26" s="127"/>
      <c r="L26" s="127"/>
      <c r="M26" s="128"/>
    </row>
    <row r="28" spans="8:13" ht="15.6" x14ac:dyDescent="0.3">
      <c r="H28" s="9"/>
      <c r="I28" s="9"/>
      <c r="J28" s="9"/>
      <c r="K28" s="9"/>
    </row>
    <row r="29" spans="8:13" ht="15.6" x14ac:dyDescent="0.3">
      <c r="H29" s="9"/>
      <c r="I29" s="9"/>
      <c r="J29" s="9"/>
      <c r="K29" s="9"/>
    </row>
    <row r="30" spans="8:13" ht="15.6" x14ac:dyDescent="0.3">
      <c r="H30" s="9"/>
      <c r="I30" s="9"/>
      <c r="J30" s="9"/>
      <c r="K30" s="9"/>
    </row>
    <row r="31" spans="8:13" ht="17.399999999999999" x14ac:dyDescent="0.3">
      <c r="I31" s="103" t="s">
        <v>306</v>
      </c>
      <c r="J31" s="103"/>
      <c r="K31" s="103"/>
      <c r="L31" s="103"/>
    </row>
    <row r="32" spans="8:13" x14ac:dyDescent="0.3">
      <c r="I32" s="104" t="s">
        <v>307</v>
      </c>
      <c r="J32" s="104"/>
      <c r="K32" s="104"/>
      <c r="L32" s="104"/>
    </row>
    <row r="33" spans="6:11" ht="15.6" x14ac:dyDescent="0.3">
      <c r="H33" s="9"/>
      <c r="I33" s="9"/>
      <c r="J33" s="9"/>
      <c r="K33" s="9"/>
    </row>
    <row r="34" spans="6:11" ht="15.6" x14ac:dyDescent="0.3">
      <c r="H34" s="9"/>
      <c r="I34" s="9"/>
    </row>
    <row r="35" spans="6:11" ht="15.75" customHeight="1" x14ac:dyDescent="0.3"/>
    <row r="37" spans="6:11" ht="15.6" x14ac:dyDescent="0.3">
      <c r="F37" s="10"/>
      <c r="G37" s="10"/>
      <c r="H37" s="10"/>
      <c r="I37" s="10"/>
      <c r="J37" s="10"/>
      <c r="K37" s="10"/>
    </row>
    <row r="38" spans="6:11" ht="15.6" x14ac:dyDescent="0.3">
      <c r="F38" s="10"/>
      <c r="G38" s="10"/>
      <c r="H38" s="10"/>
      <c r="I38" s="10"/>
      <c r="J38" s="10"/>
      <c r="K38" s="10"/>
    </row>
    <row r="39" spans="6:11" ht="15.6" x14ac:dyDescent="0.3">
      <c r="F39" s="10"/>
      <c r="G39" s="10"/>
      <c r="H39" s="10"/>
      <c r="I39" s="10"/>
      <c r="J39" s="10"/>
      <c r="K39" s="10"/>
    </row>
    <row r="40" spans="6:11" ht="15.6" x14ac:dyDescent="0.3">
      <c r="F40" s="10"/>
      <c r="G40" s="10"/>
      <c r="H40" s="10"/>
      <c r="I40" s="10"/>
      <c r="J40" s="10"/>
      <c r="K40" s="10"/>
    </row>
    <row r="41" spans="6:11" ht="15.6" x14ac:dyDescent="0.3">
      <c r="F41" s="10"/>
      <c r="G41" s="10"/>
      <c r="H41" s="10"/>
      <c r="I41" s="10"/>
      <c r="J41" s="10"/>
      <c r="K41" s="10"/>
    </row>
    <row r="42" spans="6:11" ht="15.6" x14ac:dyDescent="0.3">
      <c r="F42" s="10"/>
      <c r="G42" s="10"/>
      <c r="H42" s="10"/>
      <c r="J42" s="10"/>
      <c r="K42" s="10"/>
    </row>
    <row r="43" spans="6:11" ht="15.6" x14ac:dyDescent="0.3">
      <c r="F43" s="10"/>
      <c r="G43" s="10"/>
      <c r="H43" s="10"/>
      <c r="J43" s="10"/>
      <c r="K43" s="10"/>
    </row>
    <row r="44" spans="6:11" ht="15.6" x14ac:dyDescent="0.3">
      <c r="F44" s="10"/>
      <c r="G44" s="10"/>
      <c r="H44" s="10"/>
      <c r="I44" s="10"/>
      <c r="J44" s="10"/>
      <c r="K44" s="10"/>
    </row>
    <row r="45" spans="6:11" ht="15.6" x14ac:dyDescent="0.3">
      <c r="J45" s="10"/>
      <c r="K45" s="10"/>
    </row>
    <row r="46" spans="6:11" ht="15.6" x14ac:dyDescent="0.3">
      <c r="J46" s="10"/>
    </row>
    <row r="47" spans="6:11" x14ac:dyDescent="0.3">
      <c r="I47" s="11"/>
      <c r="J47" s="11"/>
    </row>
    <row r="48" spans="6:11" x14ac:dyDescent="0.3">
      <c r="I48" s="11"/>
      <c r="J48" s="11"/>
    </row>
    <row r="49" spans="1:19" x14ac:dyDescent="0.3">
      <c r="I49" s="11"/>
      <c r="J49" s="11"/>
    </row>
    <row r="50" spans="1:19" ht="15.6" x14ac:dyDescent="0.3">
      <c r="I50" s="11"/>
      <c r="J50" s="11"/>
      <c r="N50" s="105" t="s">
        <v>299</v>
      </c>
      <c r="O50" s="105"/>
      <c r="P50" s="105"/>
      <c r="Q50" s="16"/>
    </row>
    <row r="51" spans="1:19" ht="15.6" x14ac:dyDescent="0.3">
      <c r="I51" s="11"/>
      <c r="J51" s="11"/>
      <c r="N51" s="105" t="s">
        <v>300</v>
      </c>
      <c r="O51" s="105"/>
      <c r="P51" s="105"/>
    </row>
    <row r="52" spans="1:19" x14ac:dyDescent="0.3">
      <c r="I52" s="11"/>
      <c r="J52" s="11"/>
    </row>
    <row r="53" spans="1:19" x14ac:dyDescent="0.3">
      <c r="I53" s="11"/>
      <c r="J53" s="11"/>
    </row>
    <row r="54" spans="1:19" x14ac:dyDescent="0.3">
      <c r="I54" s="11"/>
      <c r="J54" s="11"/>
    </row>
    <row r="55" spans="1:19" x14ac:dyDescent="0.3">
      <c r="I55" s="11"/>
      <c r="J55" s="11"/>
    </row>
    <row r="56" spans="1:19" x14ac:dyDescent="0.3">
      <c r="I56" s="11"/>
      <c r="J56" s="11"/>
    </row>
    <row r="57" spans="1:19" x14ac:dyDescent="0.3">
      <c r="I57" s="11"/>
      <c r="J57" s="11"/>
    </row>
    <row r="58" spans="1:19" x14ac:dyDescent="0.3">
      <c r="I58" s="11"/>
      <c r="J58" s="11"/>
    </row>
    <row r="59" spans="1:19" x14ac:dyDescent="0.3">
      <c r="I59" s="11"/>
      <c r="J59" s="11"/>
    </row>
    <row r="60" spans="1:19" ht="15" customHeight="1" x14ac:dyDescent="0.3">
      <c r="A60" s="65" t="s">
        <v>298</v>
      </c>
      <c r="B60" s="66"/>
      <c r="C60" s="66"/>
      <c r="D60" s="66"/>
      <c r="E60" s="66"/>
      <c r="I60" s="11"/>
      <c r="J60" s="11"/>
      <c r="O60" s="20" t="s">
        <v>385</v>
      </c>
      <c r="P60" s="20"/>
      <c r="Q60" s="20"/>
      <c r="R60" s="19"/>
      <c r="S60" s="19"/>
    </row>
    <row r="61" spans="1:19" ht="15" customHeight="1" x14ac:dyDescent="0.3">
      <c r="A61" s="66"/>
      <c r="B61" s="66"/>
      <c r="C61" s="66"/>
      <c r="D61" s="66"/>
      <c r="E61" s="66"/>
      <c r="I61" s="11"/>
      <c r="J61" s="11"/>
      <c r="O61" s="20"/>
      <c r="P61" s="20"/>
      <c r="Q61" s="20"/>
      <c r="R61" s="19"/>
      <c r="S61" s="19"/>
    </row>
    <row r="62" spans="1:19" ht="15" customHeight="1" x14ac:dyDescent="0.3">
      <c r="A62" s="66"/>
      <c r="B62" s="66"/>
      <c r="C62" s="66"/>
      <c r="D62" s="66"/>
      <c r="E62" s="66"/>
      <c r="I62" s="11"/>
      <c r="J62" s="11"/>
      <c r="O62" s="20"/>
      <c r="P62" s="20"/>
      <c r="Q62" s="20"/>
      <c r="R62" s="19"/>
      <c r="S62" s="19"/>
    </row>
    <row r="63" spans="1:19" ht="15" customHeight="1" x14ac:dyDescent="0.3">
      <c r="I63" s="11"/>
      <c r="J63" s="11"/>
      <c r="O63" s="20"/>
      <c r="P63" s="20"/>
      <c r="Q63" s="20"/>
      <c r="R63" s="19"/>
      <c r="S63" s="19"/>
    </row>
    <row r="64" spans="1:19" ht="15" customHeight="1" x14ac:dyDescent="0.3">
      <c r="I64" s="11"/>
      <c r="J64" s="11"/>
      <c r="O64" s="20"/>
      <c r="P64" s="20"/>
      <c r="Q64" s="20"/>
      <c r="R64" s="19"/>
      <c r="S64" s="19"/>
    </row>
    <row r="65" spans="1:19" ht="15.6" x14ac:dyDescent="0.3">
      <c r="A65" s="67" t="s">
        <v>0</v>
      </c>
      <c r="B65" s="67"/>
      <c r="C65" s="67"/>
      <c r="D65" s="67"/>
      <c r="O65" s="20"/>
      <c r="P65" s="20"/>
      <c r="Q65" s="20"/>
      <c r="R65" s="19"/>
      <c r="S65" s="19"/>
    </row>
    <row r="67" spans="1:19" ht="15.6" x14ac:dyDescent="0.3">
      <c r="G67" s="49" t="s">
        <v>309</v>
      </c>
      <c r="H67" s="49"/>
      <c r="I67" s="49"/>
      <c r="J67" s="49"/>
    </row>
    <row r="70" spans="1:19" ht="15.75" customHeight="1" x14ac:dyDescent="0.3">
      <c r="A70" s="50" t="s">
        <v>1</v>
      </c>
      <c r="B70" s="51"/>
      <c r="C70" s="51"/>
      <c r="D70" s="51"/>
      <c r="E70" s="51"/>
      <c r="F70" s="51"/>
      <c r="G70" s="52" t="s">
        <v>2</v>
      </c>
      <c r="H70" s="106" t="s">
        <v>3</v>
      </c>
      <c r="I70" s="107"/>
      <c r="J70" s="97" t="s">
        <v>4</v>
      </c>
      <c r="K70" s="52"/>
      <c r="L70" s="98"/>
      <c r="M70" s="52"/>
      <c r="N70" s="99"/>
      <c r="O70" s="52"/>
      <c r="P70" s="53" t="s">
        <v>5</v>
      </c>
      <c r="Q70" s="54"/>
    </row>
    <row r="71" spans="1:19" ht="15.6" x14ac:dyDescent="0.3">
      <c r="A71" s="51"/>
      <c r="B71" s="51"/>
      <c r="C71" s="51"/>
      <c r="D71" s="51"/>
      <c r="E71" s="51"/>
      <c r="F71" s="51"/>
      <c r="G71" s="52"/>
      <c r="H71" s="108"/>
      <c r="I71" s="109"/>
      <c r="J71" s="40" t="s">
        <v>6</v>
      </c>
      <c r="K71" s="41"/>
      <c r="L71" s="40" t="s">
        <v>7</v>
      </c>
      <c r="M71" s="41"/>
      <c r="N71" s="40" t="s">
        <v>8</v>
      </c>
      <c r="O71" s="41"/>
      <c r="P71" s="110"/>
      <c r="Q71" s="56"/>
    </row>
    <row r="72" spans="1:19" ht="15.6" x14ac:dyDescent="0.3">
      <c r="A72" s="33" t="s">
        <v>9</v>
      </c>
      <c r="B72" s="34"/>
      <c r="C72" s="34"/>
      <c r="D72" s="34"/>
      <c r="E72" s="34"/>
      <c r="F72" s="35"/>
      <c r="G72" s="1" t="s">
        <v>372</v>
      </c>
      <c r="H72" s="36">
        <v>150</v>
      </c>
      <c r="I72" s="37"/>
      <c r="J72" s="36">
        <v>6.4</v>
      </c>
      <c r="K72" s="37"/>
      <c r="L72" s="36">
        <v>1.89</v>
      </c>
      <c r="M72" s="37"/>
      <c r="N72" s="36">
        <v>27.78</v>
      </c>
      <c r="O72" s="37"/>
      <c r="P72" s="36">
        <v>152.96</v>
      </c>
      <c r="Q72" s="37"/>
    </row>
    <row r="73" spans="1:19" ht="15.6" x14ac:dyDescent="0.3">
      <c r="A73" s="33" t="s">
        <v>302</v>
      </c>
      <c r="B73" s="34"/>
      <c r="C73" s="34"/>
      <c r="D73" s="34"/>
      <c r="E73" s="34"/>
      <c r="F73" s="35"/>
      <c r="G73" s="1" t="s">
        <v>303</v>
      </c>
      <c r="H73" s="36">
        <v>25</v>
      </c>
      <c r="I73" s="37"/>
      <c r="J73" s="36">
        <v>0.25</v>
      </c>
      <c r="K73" s="37"/>
      <c r="L73" s="36">
        <v>0</v>
      </c>
      <c r="M73" s="37"/>
      <c r="N73" s="36">
        <v>1.95</v>
      </c>
      <c r="O73" s="37"/>
      <c r="P73" s="36">
        <v>3.25</v>
      </c>
      <c r="Q73" s="37"/>
    </row>
    <row r="74" spans="1:19" ht="15.6" x14ac:dyDescent="0.3">
      <c r="A74" s="33" t="s">
        <v>355</v>
      </c>
      <c r="B74" s="34"/>
      <c r="C74" s="34"/>
      <c r="D74" s="34"/>
      <c r="E74" s="34"/>
      <c r="F74" s="35"/>
      <c r="G74" s="1" t="s">
        <v>354</v>
      </c>
      <c r="H74" s="101" t="s">
        <v>39</v>
      </c>
      <c r="I74" s="102"/>
      <c r="J74" s="36">
        <v>1.52</v>
      </c>
      <c r="K74" s="37"/>
      <c r="L74" s="36">
        <v>4.3600000000000003</v>
      </c>
      <c r="M74" s="37"/>
      <c r="N74" s="36">
        <v>14.2</v>
      </c>
      <c r="O74" s="37"/>
      <c r="P74" s="36">
        <v>97.5</v>
      </c>
      <c r="Q74" s="37"/>
    </row>
    <row r="75" spans="1:19" ht="15.6" x14ac:dyDescent="0.3">
      <c r="A75" s="33" t="s">
        <v>10</v>
      </c>
      <c r="B75" s="34"/>
      <c r="C75" s="34"/>
      <c r="D75" s="34"/>
      <c r="E75" s="34"/>
      <c r="F75" s="35"/>
      <c r="G75" s="1" t="s">
        <v>11</v>
      </c>
      <c r="H75" s="36">
        <v>150</v>
      </c>
      <c r="I75" s="37"/>
      <c r="J75" s="36">
        <v>0</v>
      </c>
      <c r="K75" s="37"/>
      <c r="L75" s="36">
        <v>0</v>
      </c>
      <c r="M75" s="37"/>
      <c r="N75" s="36">
        <v>0</v>
      </c>
      <c r="O75" s="37"/>
      <c r="P75" s="36">
        <v>0</v>
      </c>
      <c r="Q75" s="37"/>
    </row>
    <row r="76" spans="1:19" ht="15.6" x14ac:dyDescent="0.3">
      <c r="A76" s="38" t="s">
        <v>13</v>
      </c>
      <c r="B76" s="39"/>
      <c r="C76" s="39"/>
      <c r="D76" s="39"/>
      <c r="E76" s="39"/>
      <c r="F76" s="39"/>
      <c r="G76" s="39"/>
      <c r="H76" s="39"/>
      <c r="I76" s="100"/>
      <c r="J76" s="40">
        <f>+J72+J74+J75+J73</f>
        <v>8.17</v>
      </c>
      <c r="K76" s="41"/>
      <c r="L76" s="40">
        <f>+L72+L74+L75+L73</f>
        <v>6.25</v>
      </c>
      <c r="M76" s="41"/>
      <c r="N76" s="40">
        <f>+N72+N74+N75+N73</f>
        <v>43.930000000000007</v>
      </c>
      <c r="O76" s="41"/>
      <c r="P76" s="40">
        <f>+P72+P74+P75+P73</f>
        <v>253.71</v>
      </c>
      <c r="Q76" s="41"/>
    </row>
    <row r="79" spans="1:19" ht="15.6" x14ac:dyDescent="0.3">
      <c r="G79" s="49" t="s">
        <v>310</v>
      </c>
      <c r="H79" s="49"/>
      <c r="I79" s="49"/>
      <c r="J79" s="49"/>
    </row>
    <row r="81" spans="1:17" ht="15.6" x14ac:dyDescent="0.3">
      <c r="A81" s="50" t="s">
        <v>1</v>
      </c>
      <c r="B81" s="51"/>
      <c r="C81" s="51"/>
      <c r="D81" s="51"/>
      <c r="E81" s="51"/>
      <c r="F81" s="51"/>
      <c r="G81" s="52" t="s">
        <v>2</v>
      </c>
      <c r="H81" s="52" t="s">
        <v>3</v>
      </c>
      <c r="I81" s="52"/>
      <c r="J81" s="52" t="s">
        <v>4</v>
      </c>
      <c r="K81" s="52"/>
      <c r="L81" s="52"/>
      <c r="M81" s="52"/>
      <c r="N81" s="52"/>
      <c r="O81" s="52"/>
      <c r="P81" s="53" t="s">
        <v>5</v>
      </c>
      <c r="Q81" s="54"/>
    </row>
    <row r="82" spans="1:17" ht="15.6" x14ac:dyDescent="0.3">
      <c r="A82" s="51"/>
      <c r="B82" s="51"/>
      <c r="C82" s="51"/>
      <c r="D82" s="51"/>
      <c r="E82" s="51"/>
      <c r="F82" s="51"/>
      <c r="G82" s="52"/>
      <c r="H82" s="52"/>
      <c r="I82" s="52"/>
      <c r="J82" s="40" t="s">
        <v>6</v>
      </c>
      <c r="K82" s="41"/>
      <c r="L82" s="40" t="s">
        <v>7</v>
      </c>
      <c r="M82" s="41"/>
      <c r="N82" s="40" t="s">
        <v>8</v>
      </c>
      <c r="O82" s="41"/>
      <c r="P82" s="55"/>
      <c r="Q82" s="56"/>
    </row>
    <row r="83" spans="1:17" ht="15.6" x14ac:dyDescent="0.3">
      <c r="A83" s="33" t="s">
        <v>374</v>
      </c>
      <c r="B83" s="34"/>
      <c r="C83" s="34"/>
      <c r="D83" s="34"/>
      <c r="E83" s="34"/>
      <c r="F83" s="35"/>
      <c r="G83" s="1" t="s">
        <v>393</v>
      </c>
      <c r="H83" s="36">
        <v>100</v>
      </c>
      <c r="I83" s="37"/>
      <c r="J83" s="36">
        <v>1.65</v>
      </c>
      <c r="K83" s="37"/>
      <c r="L83" s="36">
        <v>4.34</v>
      </c>
      <c r="M83" s="37"/>
      <c r="N83" s="36">
        <v>6.39</v>
      </c>
      <c r="O83" s="37"/>
      <c r="P83" s="36">
        <v>67.64</v>
      </c>
      <c r="Q83" s="37"/>
    </row>
    <row r="84" spans="1:17" ht="15.6" x14ac:dyDescent="0.3">
      <c r="A84" s="33" t="s">
        <v>14</v>
      </c>
      <c r="B84" s="34"/>
      <c r="C84" s="34"/>
      <c r="D84" s="34"/>
      <c r="E84" s="34"/>
      <c r="F84" s="35"/>
      <c r="G84" s="1" t="s">
        <v>15</v>
      </c>
      <c r="H84" s="36">
        <v>30</v>
      </c>
      <c r="I84" s="37"/>
      <c r="J84" s="36">
        <v>1.98</v>
      </c>
      <c r="K84" s="37"/>
      <c r="L84" s="36">
        <v>0.39</v>
      </c>
      <c r="M84" s="37"/>
      <c r="N84" s="36">
        <v>14.46</v>
      </c>
      <c r="O84" s="37"/>
      <c r="P84" s="36">
        <v>66.900000000000006</v>
      </c>
      <c r="Q84" s="37"/>
    </row>
    <row r="85" spans="1:17" ht="15.6" x14ac:dyDescent="0.3">
      <c r="A85" s="33" t="s">
        <v>16</v>
      </c>
      <c r="B85" s="34"/>
      <c r="C85" s="34"/>
      <c r="D85" s="34"/>
      <c r="E85" s="34"/>
      <c r="F85" s="35"/>
      <c r="G85" s="1" t="s">
        <v>17</v>
      </c>
      <c r="H85" s="36" t="s">
        <v>18</v>
      </c>
      <c r="I85" s="37"/>
      <c r="J85" s="36">
        <v>13.31</v>
      </c>
      <c r="K85" s="37"/>
      <c r="L85" s="36">
        <v>11.19</v>
      </c>
      <c r="M85" s="37"/>
      <c r="N85" s="36">
        <v>24.68</v>
      </c>
      <c r="O85" s="37"/>
      <c r="P85" s="36">
        <v>268.45</v>
      </c>
      <c r="Q85" s="37"/>
    </row>
    <row r="86" spans="1:17" ht="15.6" x14ac:dyDescent="0.3">
      <c r="A86" s="33" t="s">
        <v>253</v>
      </c>
      <c r="B86" s="34"/>
      <c r="C86" s="34"/>
      <c r="D86" s="34"/>
      <c r="E86" s="34"/>
      <c r="F86" s="35"/>
      <c r="G86" s="1" t="s">
        <v>254</v>
      </c>
      <c r="H86" s="36">
        <v>30</v>
      </c>
      <c r="I86" s="37"/>
      <c r="J86" s="36">
        <v>0.84</v>
      </c>
      <c r="K86" s="37"/>
      <c r="L86" s="36">
        <v>0</v>
      </c>
      <c r="M86" s="37"/>
      <c r="N86" s="36">
        <v>0.39</v>
      </c>
      <c r="O86" s="37"/>
      <c r="P86" s="36">
        <v>5.7</v>
      </c>
      <c r="Q86" s="37"/>
    </row>
    <row r="87" spans="1:17" ht="15.6" x14ac:dyDescent="0.3">
      <c r="A87" s="33" t="s">
        <v>102</v>
      </c>
      <c r="B87" s="34"/>
      <c r="C87" s="34"/>
      <c r="D87" s="34"/>
      <c r="E87" s="34"/>
      <c r="F87" s="35"/>
      <c r="G87" s="1" t="s">
        <v>103</v>
      </c>
      <c r="H87" s="36">
        <v>40</v>
      </c>
      <c r="I87" s="37"/>
      <c r="J87" s="36">
        <v>0.43</v>
      </c>
      <c r="K87" s="37"/>
      <c r="L87" s="36">
        <v>1.99</v>
      </c>
      <c r="M87" s="37"/>
      <c r="N87" s="36">
        <v>1.86</v>
      </c>
      <c r="O87" s="37"/>
      <c r="P87" s="36">
        <v>27.63</v>
      </c>
      <c r="Q87" s="37"/>
    </row>
    <row r="88" spans="1:17" ht="15.6" x14ac:dyDescent="0.3">
      <c r="A88" s="33" t="s">
        <v>21</v>
      </c>
      <c r="B88" s="34"/>
      <c r="C88" s="34"/>
      <c r="D88" s="34"/>
      <c r="E88" s="34"/>
      <c r="F88" s="35"/>
      <c r="G88" s="1" t="s">
        <v>22</v>
      </c>
      <c r="H88" s="36">
        <v>150</v>
      </c>
      <c r="I88" s="37"/>
      <c r="J88" s="36">
        <v>0.04</v>
      </c>
      <c r="K88" s="37"/>
      <c r="L88" s="36">
        <v>0.02</v>
      </c>
      <c r="M88" s="37"/>
      <c r="N88" s="36">
        <v>0.48</v>
      </c>
      <c r="O88" s="37"/>
      <c r="P88" s="36">
        <v>1.63</v>
      </c>
      <c r="Q88" s="37"/>
    </row>
    <row r="89" spans="1:17" ht="15.6" x14ac:dyDescent="0.3">
      <c r="A89" s="38" t="s">
        <v>13</v>
      </c>
      <c r="B89" s="39"/>
      <c r="C89" s="39"/>
      <c r="D89" s="39"/>
      <c r="E89" s="39"/>
      <c r="F89" s="39"/>
      <c r="G89" s="39"/>
      <c r="H89" s="39"/>
      <c r="I89" s="39"/>
      <c r="J89" s="40">
        <f t="shared" ref="J89:P89" si="0">+J83+J84+J85+J86+J87+J88</f>
        <v>18.25</v>
      </c>
      <c r="K89" s="41"/>
      <c r="L89" s="40">
        <f t="shared" si="0"/>
        <v>17.929999999999996</v>
      </c>
      <c r="M89" s="41"/>
      <c r="N89" s="40">
        <f t="shared" si="0"/>
        <v>48.26</v>
      </c>
      <c r="O89" s="41"/>
      <c r="P89" s="40">
        <f t="shared" si="0"/>
        <v>437.95</v>
      </c>
      <c r="Q89" s="41"/>
    </row>
    <row r="92" spans="1:17" ht="15.6" x14ac:dyDescent="0.3">
      <c r="G92" s="49" t="s">
        <v>311</v>
      </c>
      <c r="H92" s="49"/>
      <c r="I92" s="49"/>
      <c r="J92" s="49"/>
    </row>
    <row r="94" spans="1:17" ht="15.6" x14ac:dyDescent="0.3">
      <c r="A94" s="50" t="s">
        <v>1</v>
      </c>
      <c r="B94" s="51"/>
      <c r="C94" s="51"/>
      <c r="D94" s="51"/>
      <c r="E94" s="51"/>
      <c r="F94" s="51"/>
      <c r="G94" s="52" t="s">
        <v>2</v>
      </c>
      <c r="H94" s="52" t="s">
        <v>3</v>
      </c>
      <c r="I94" s="52"/>
      <c r="J94" s="52" t="s">
        <v>4</v>
      </c>
      <c r="K94" s="52"/>
      <c r="L94" s="52"/>
      <c r="M94" s="52"/>
      <c r="N94" s="52"/>
      <c r="O94" s="52"/>
      <c r="P94" s="53" t="s">
        <v>5</v>
      </c>
      <c r="Q94" s="54"/>
    </row>
    <row r="95" spans="1:17" ht="15.6" x14ac:dyDescent="0.3">
      <c r="A95" s="51"/>
      <c r="B95" s="51"/>
      <c r="C95" s="51"/>
      <c r="D95" s="51"/>
      <c r="E95" s="51"/>
      <c r="F95" s="51"/>
      <c r="G95" s="52"/>
      <c r="H95" s="52"/>
      <c r="I95" s="52"/>
      <c r="J95" s="40" t="s">
        <v>6</v>
      </c>
      <c r="K95" s="41"/>
      <c r="L95" s="40" t="s">
        <v>7</v>
      </c>
      <c r="M95" s="41"/>
      <c r="N95" s="40" t="s">
        <v>8</v>
      </c>
      <c r="O95" s="41"/>
      <c r="P95" s="55"/>
      <c r="Q95" s="56"/>
    </row>
    <row r="96" spans="1:17" ht="15.6" x14ac:dyDescent="0.3">
      <c r="A96" s="33" t="s">
        <v>375</v>
      </c>
      <c r="B96" s="34"/>
      <c r="C96" s="34"/>
      <c r="D96" s="34"/>
      <c r="E96" s="34"/>
      <c r="F96" s="35"/>
      <c r="G96" s="1" t="s">
        <v>247</v>
      </c>
      <c r="H96" s="36">
        <v>80</v>
      </c>
      <c r="I96" s="37"/>
      <c r="J96" s="36">
        <v>8.5500000000000007</v>
      </c>
      <c r="K96" s="37"/>
      <c r="L96" s="36">
        <v>10</v>
      </c>
      <c r="M96" s="37"/>
      <c r="N96" s="36">
        <v>4.74</v>
      </c>
      <c r="O96" s="37"/>
      <c r="P96" s="36">
        <v>140.66999999999999</v>
      </c>
      <c r="Q96" s="37"/>
    </row>
    <row r="97" spans="1:18" ht="15.6" x14ac:dyDescent="0.3">
      <c r="A97" s="33" t="s">
        <v>24</v>
      </c>
      <c r="B97" s="34"/>
      <c r="C97" s="34"/>
      <c r="D97" s="34"/>
      <c r="E97" s="34"/>
      <c r="F97" s="35"/>
      <c r="G97" s="1" t="s">
        <v>25</v>
      </c>
      <c r="H97" s="36">
        <v>150</v>
      </c>
      <c r="I97" s="37"/>
      <c r="J97" s="36">
        <v>4.2</v>
      </c>
      <c r="K97" s="37"/>
      <c r="L97" s="36">
        <v>3.75</v>
      </c>
      <c r="M97" s="37"/>
      <c r="N97" s="36">
        <v>6.15</v>
      </c>
      <c r="O97" s="37"/>
      <c r="P97" s="36">
        <v>88.5</v>
      </c>
      <c r="Q97" s="37"/>
    </row>
    <row r="98" spans="1:18" ht="15.6" x14ac:dyDescent="0.3">
      <c r="A98" s="33" t="s">
        <v>253</v>
      </c>
      <c r="B98" s="34"/>
      <c r="C98" s="34"/>
      <c r="D98" s="34"/>
      <c r="E98" s="34"/>
      <c r="F98" s="35"/>
      <c r="G98" s="1" t="s">
        <v>254</v>
      </c>
      <c r="H98" s="36">
        <v>30</v>
      </c>
      <c r="I98" s="37"/>
      <c r="J98" s="36">
        <v>0.84</v>
      </c>
      <c r="K98" s="37"/>
      <c r="L98" s="36">
        <v>0</v>
      </c>
      <c r="M98" s="37"/>
      <c r="N98" s="36">
        <v>0.39</v>
      </c>
      <c r="O98" s="37"/>
      <c r="P98" s="36">
        <v>5.7</v>
      </c>
      <c r="Q98" s="37"/>
    </row>
    <row r="99" spans="1:18" ht="15.6" x14ac:dyDescent="0.3">
      <c r="A99" s="33" t="s">
        <v>301</v>
      </c>
      <c r="B99" s="34"/>
      <c r="C99" s="34"/>
      <c r="D99" s="34"/>
      <c r="E99" s="34"/>
      <c r="F99" s="35"/>
      <c r="G99" s="1" t="s">
        <v>12</v>
      </c>
      <c r="H99" s="36">
        <v>120</v>
      </c>
      <c r="I99" s="37"/>
      <c r="J99" s="36">
        <v>0.86</v>
      </c>
      <c r="K99" s="37"/>
      <c r="L99" s="36">
        <v>0.33</v>
      </c>
      <c r="M99" s="37"/>
      <c r="N99" s="36">
        <v>16.440000000000001</v>
      </c>
      <c r="O99" s="37"/>
      <c r="P99" s="36">
        <v>66</v>
      </c>
      <c r="Q99" s="37"/>
    </row>
    <row r="100" spans="1:18" ht="15.6" x14ac:dyDescent="0.3">
      <c r="A100" s="38" t="s">
        <v>13</v>
      </c>
      <c r="B100" s="39"/>
      <c r="C100" s="39"/>
      <c r="D100" s="39"/>
      <c r="E100" s="39"/>
      <c r="F100" s="39"/>
      <c r="G100" s="39"/>
      <c r="H100" s="39"/>
      <c r="I100" s="39"/>
      <c r="J100" s="40">
        <f>+J96+J98+J97+J99</f>
        <v>14.45</v>
      </c>
      <c r="K100" s="41"/>
      <c r="L100" s="40">
        <f>+L96+L98+L97+L99</f>
        <v>14.08</v>
      </c>
      <c r="M100" s="41"/>
      <c r="N100" s="40">
        <f>+N96+N98+N97+N99</f>
        <v>27.720000000000002</v>
      </c>
      <c r="O100" s="41"/>
      <c r="P100" s="40">
        <f>+P96+P97+P99</f>
        <v>295.16999999999996</v>
      </c>
      <c r="Q100" s="41"/>
    </row>
    <row r="101" spans="1:18" ht="15.6" x14ac:dyDescent="0.3">
      <c r="A101" s="38" t="s">
        <v>26</v>
      </c>
      <c r="B101" s="39"/>
      <c r="C101" s="39"/>
      <c r="D101" s="39"/>
      <c r="E101" s="39"/>
      <c r="F101" s="39"/>
      <c r="G101" s="39"/>
      <c r="H101" s="39"/>
      <c r="I101" s="39"/>
      <c r="J101" s="40">
        <f>+J76+J89+J100</f>
        <v>40.870000000000005</v>
      </c>
      <c r="K101" s="41"/>
      <c r="L101" s="40">
        <f>+L76+L89+L100</f>
        <v>38.26</v>
      </c>
      <c r="M101" s="41"/>
      <c r="N101" s="40">
        <f>+N76+N89+N100</f>
        <v>119.91</v>
      </c>
      <c r="O101" s="41"/>
      <c r="P101" s="40">
        <f>+P76+P89+P100</f>
        <v>986.82999999999993</v>
      </c>
      <c r="Q101" s="41"/>
    </row>
    <row r="103" spans="1:18" x14ac:dyDescent="0.3">
      <c r="R103">
        <v>2</v>
      </c>
    </row>
    <row r="104" spans="1:18" ht="15.6" x14ac:dyDescent="0.3">
      <c r="A104" s="44" t="s">
        <v>23</v>
      </c>
      <c r="B104" s="44"/>
      <c r="C104" s="44"/>
      <c r="D104" s="44"/>
      <c r="E104" s="44"/>
      <c r="F104" s="44"/>
      <c r="G104" s="44"/>
      <c r="H104" s="44"/>
    </row>
    <row r="105" spans="1:18" ht="15.6" x14ac:dyDescent="0.3">
      <c r="A105" s="5"/>
      <c r="B105" s="5"/>
      <c r="C105" s="5"/>
      <c r="D105" s="5"/>
      <c r="E105" s="5"/>
      <c r="F105" s="5"/>
      <c r="G105" s="5"/>
      <c r="H105" s="5"/>
    </row>
    <row r="106" spans="1:18" ht="15.6" x14ac:dyDescent="0.3">
      <c r="A106" s="20" t="s">
        <v>386</v>
      </c>
      <c r="B106" s="20"/>
      <c r="C106" s="20"/>
      <c r="D106" s="20"/>
      <c r="E106" s="20"/>
      <c r="F106" s="20"/>
      <c r="G106" s="20"/>
      <c r="H106" s="5"/>
    </row>
    <row r="107" spans="1:18" ht="15.6" x14ac:dyDescent="0.3">
      <c r="A107" s="20"/>
      <c r="B107" s="20"/>
      <c r="C107" s="20"/>
      <c r="D107" s="20"/>
      <c r="E107" s="20"/>
      <c r="F107" s="20"/>
      <c r="G107" s="20"/>
      <c r="H107" s="5"/>
    </row>
    <row r="108" spans="1:18" ht="15.6" x14ac:dyDescent="0.3">
      <c r="A108" s="20"/>
      <c r="B108" s="20"/>
      <c r="C108" s="20"/>
      <c r="D108" s="20"/>
      <c r="E108" s="20"/>
      <c r="F108" s="20"/>
      <c r="G108" s="20"/>
      <c r="H108" s="5"/>
    </row>
    <row r="109" spans="1:18" ht="15.6" x14ac:dyDescent="0.3">
      <c r="A109" s="20"/>
      <c r="B109" s="20"/>
      <c r="C109" s="20"/>
      <c r="D109" s="20"/>
      <c r="E109" s="20"/>
      <c r="F109" s="20"/>
      <c r="G109" s="20"/>
      <c r="H109" s="5"/>
    </row>
    <row r="110" spans="1:18" ht="15.6" x14ac:dyDescent="0.3">
      <c r="A110" s="5"/>
      <c r="B110" s="5"/>
      <c r="C110" s="5"/>
      <c r="D110" s="5"/>
      <c r="E110" s="5"/>
      <c r="F110" s="5"/>
      <c r="G110" s="5"/>
      <c r="H110" s="5"/>
    </row>
    <row r="111" spans="1:18" ht="15.6" x14ac:dyDescent="0.3">
      <c r="A111" s="5"/>
      <c r="B111" s="5"/>
      <c r="C111" s="5"/>
      <c r="D111" s="5"/>
      <c r="E111" s="5"/>
      <c r="F111" s="5"/>
      <c r="G111" s="5"/>
      <c r="H111" s="5"/>
    </row>
    <row r="112" spans="1:18" ht="15.6" x14ac:dyDescent="0.3">
      <c r="A112" s="5"/>
      <c r="B112" s="5"/>
      <c r="C112" s="5"/>
      <c r="D112" s="5"/>
      <c r="E112" s="5"/>
      <c r="F112" s="5"/>
      <c r="G112" s="5"/>
      <c r="H112" s="5"/>
    </row>
    <row r="113" spans="1:19" ht="15.6" x14ac:dyDescent="0.3">
      <c r="A113" s="5"/>
      <c r="B113" s="5"/>
      <c r="C113" s="5"/>
      <c r="D113" s="5"/>
      <c r="E113" s="5"/>
      <c r="F113" s="5"/>
      <c r="G113" s="5"/>
      <c r="H113" s="5"/>
    </row>
    <row r="114" spans="1:19" ht="15.6" x14ac:dyDescent="0.3">
      <c r="A114" s="5"/>
      <c r="B114" s="5"/>
      <c r="C114" s="5"/>
      <c r="D114" s="5"/>
      <c r="E114" s="5"/>
      <c r="F114" s="5"/>
      <c r="G114" s="5"/>
      <c r="H114" s="5"/>
    </row>
    <row r="115" spans="1:19" x14ac:dyDescent="0.3">
      <c r="I115" s="11"/>
      <c r="J115" s="11"/>
    </row>
    <row r="116" spans="1:19" ht="15" customHeight="1" x14ac:dyDescent="0.3">
      <c r="A116" s="65" t="s">
        <v>298</v>
      </c>
      <c r="B116" s="66"/>
      <c r="C116" s="66"/>
      <c r="D116" s="66"/>
      <c r="E116" s="66"/>
      <c r="I116" s="11"/>
      <c r="J116" s="11"/>
      <c r="O116" s="20" t="s">
        <v>385</v>
      </c>
      <c r="P116" s="20"/>
      <c r="Q116" s="20"/>
      <c r="R116" s="19"/>
      <c r="S116" s="19"/>
    </row>
    <row r="117" spans="1:19" ht="15" customHeight="1" x14ac:dyDescent="0.3">
      <c r="A117" s="66"/>
      <c r="B117" s="66"/>
      <c r="C117" s="66"/>
      <c r="D117" s="66"/>
      <c r="E117" s="66"/>
      <c r="I117" s="11"/>
      <c r="J117" s="11"/>
      <c r="O117" s="20"/>
      <c r="P117" s="20"/>
      <c r="Q117" s="20"/>
      <c r="R117" s="19"/>
      <c r="S117" s="19"/>
    </row>
    <row r="118" spans="1:19" ht="15" customHeight="1" x14ac:dyDescent="0.3">
      <c r="A118" s="66"/>
      <c r="B118" s="66"/>
      <c r="C118" s="66"/>
      <c r="D118" s="66"/>
      <c r="E118" s="66"/>
      <c r="I118" s="11"/>
      <c r="J118" s="11"/>
      <c r="O118" s="20"/>
      <c r="P118" s="20"/>
      <c r="Q118" s="20"/>
      <c r="R118" s="19"/>
      <c r="S118" s="19"/>
    </row>
    <row r="119" spans="1:19" ht="15.6" x14ac:dyDescent="0.3">
      <c r="A119" s="10"/>
      <c r="B119" s="10"/>
      <c r="C119" s="10"/>
      <c r="D119" s="10"/>
      <c r="E119" s="10"/>
      <c r="I119" s="11"/>
      <c r="J119" s="11"/>
      <c r="O119" s="20"/>
      <c r="P119" s="20"/>
      <c r="Q119" s="20"/>
      <c r="R119" s="19"/>
      <c r="S119" s="19"/>
    </row>
    <row r="120" spans="1:19" ht="15" customHeight="1" x14ac:dyDescent="0.3">
      <c r="I120" s="11"/>
      <c r="J120" s="11"/>
      <c r="O120" s="20"/>
      <c r="P120" s="20"/>
      <c r="Q120" s="20"/>
      <c r="R120" s="19"/>
      <c r="S120" s="19"/>
    </row>
    <row r="121" spans="1:19" ht="15.6" x14ac:dyDescent="0.3">
      <c r="A121" s="67" t="s">
        <v>27</v>
      </c>
      <c r="B121" s="67"/>
      <c r="C121" s="67"/>
      <c r="D121" s="67"/>
      <c r="I121" s="11"/>
      <c r="J121" s="11"/>
      <c r="O121" s="20"/>
      <c r="P121" s="20"/>
      <c r="Q121" s="20"/>
      <c r="R121" s="19"/>
      <c r="S121" s="19"/>
    </row>
    <row r="122" spans="1:19" ht="15.6" x14ac:dyDescent="0.3">
      <c r="A122" s="13"/>
      <c r="B122" s="13"/>
      <c r="C122" s="13"/>
      <c r="D122" s="13"/>
      <c r="I122" s="11"/>
      <c r="J122" s="11"/>
      <c r="M122" s="14"/>
      <c r="N122" s="14"/>
      <c r="O122" s="14"/>
    </row>
    <row r="123" spans="1:19" ht="15.6" x14ac:dyDescent="0.3">
      <c r="G123" s="49" t="s">
        <v>309</v>
      </c>
      <c r="H123" s="49"/>
      <c r="I123" s="49"/>
      <c r="J123" s="49"/>
    </row>
    <row r="124" spans="1:19" ht="15.6" x14ac:dyDescent="0.3">
      <c r="G124" s="10"/>
      <c r="H124" s="10"/>
      <c r="I124" s="10"/>
      <c r="J124" s="10"/>
    </row>
    <row r="125" spans="1:19" ht="15.6" x14ac:dyDescent="0.3">
      <c r="A125" s="68" t="s">
        <v>1</v>
      </c>
      <c r="B125" s="69"/>
      <c r="C125" s="69"/>
      <c r="D125" s="69"/>
      <c r="E125" s="69"/>
      <c r="F125" s="69"/>
      <c r="G125" s="70" t="s">
        <v>2</v>
      </c>
      <c r="H125" s="70" t="s">
        <v>3</v>
      </c>
      <c r="I125" s="70"/>
      <c r="J125" s="70" t="s">
        <v>4</v>
      </c>
      <c r="K125" s="70"/>
      <c r="L125" s="70"/>
      <c r="M125" s="70"/>
      <c r="N125" s="70"/>
      <c r="O125" s="70"/>
      <c r="P125" s="71" t="s">
        <v>5</v>
      </c>
      <c r="Q125" s="72"/>
    </row>
    <row r="126" spans="1:19" ht="15.6" x14ac:dyDescent="0.3">
      <c r="A126" s="69"/>
      <c r="B126" s="69"/>
      <c r="C126" s="69"/>
      <c r="D126" s="69"/>
      <c r="E126" s="69"/>
      <c r="F126" s="69"/>
      <c r="G126" s="70"/>
      <c r="H126" s="70"/>
      <c r="I126" s="70"/>
      <c r="J126" s="75" t="s">
        <v>6</v>
      </c>
      <c r="K126" s="76"/>
      <c r="L126" s="75" t="s">
        <v>7</v>
      </c>
      <c r="M126" s="76"/>
      <c r="N126" s="75" t="s">
        <v>8</v>
      </c>
      <c r="O126" s="76"/>
      <c r="P126" s="73"/>
      <c r="Q126" s="74"/>
    </row>
    <row r="127" spans="1:19" ht="15.6" x14ac:dyDescent="0.3">
      <c r="A127" s="59" t="s">
        <v>28</v>
      </c>
      <c r="B127" s="60"/>
      <c r="C127" s="60"/>
      <c r="D127" s="60"/>
      <c r="E127" s="60"/>
      <c r="F127" s="61"/>
      <c r="G127" s="2" t="s">
        <v>29</v>
      </c>
      <c r="H127" s="45">
        <v>150</v>
      </c>
      <c r="I127" s="46"/>
      <c r="J127" s="45">
        <v>5.63</v>
      </c>
      <c r="K127" s="46"/>
      <c r="L127" s="45">
        <v>4.92</v>
      </c>
      <c r="M127" s="46"/>
      <c r="N127" s="45">
        <v>27.14</v>
      </c>
      <c r="O127" s="46"/>
      <c r="P127" s="45">
        <v>173.4</v>
      </c>
      <c r="Q127" s="46"/>
    </row>
    <row r="128" spans="1:19" ht="15.6" x14ac:dyDescent="0.3">
      <c r="A128" s="59" t="s">
        <v>302</v>
      </c>
      <c r="B128" s="60"/>
      <c r="C128" s="60"/>
      <c r="D128" s="60"/>
      <c r="E128" s="60"/>
      <c r="F128" s="61"/>
      <c r="G128" s="2" t="s">
        <v>303</v>
      </c>
      <c r="H128" s="45" t="s">
        <v>187</v>
      </c>
      <c r="I128" s="46"/>
      <c r="J128" s="45" t="s">
        <v>188</v>
      </c>
      <c r="K128" s="46"/>
      <c r="L128" s="45" t="s">
        <v>45</v>
      </c>
      <c r="M128" s="46"/>
      <c r="N128" s="45" t="s">
        <v>304</v>
      </c>
      <c r="O128" s="46"/>
      <c r="P128" s="45" t="s">
        <v>305</v>
      </c>
      <c r="Q128" s="46"/>
    </row>
    <row r="129" spans="1:19" ht="15.6" x14ac:dyDescent="0.3">
      <c r="A129" s="59" t="s">
        <v>238</v>
      </c>
      <c r="B129" s="60"/>
      <c r="C129" s="60"/>
      <c r="D129" s="60"/>
      <c r="E129" s="60"/>
      <c r="F129" s="61"/>
      <c r="G129" s="2" t="s">
        <v>239</v>
      </c>
      <c r="H129" s="45" t="s">
        <v>226</v>
      </c>
      <c r="I129" s="46"/>
      <c r="J129" s="45">
        <v>1.37</v>
      </c>
      <c r="K129" s="46"/>
      <c r="L129" s="45">
        <v>4.33</v>
      </c>
      <c r="M129" s="46"/>
      <c r="N129" s="45">
        <v>13.59</v>
      </c>
      <c r="O129" s="46"/>
      <c r="P129" s="45">
        <v>94.95</v>
      </c>
      <c r="Q129" s="46"/>
    </row>
    <row r="130" spans="1:19" ht="15.6" x14ac:dyDescent="0.3">
      <c r="A130" s="59" t="s">
        <v>31</v>
      </c>
      <c r="B130" s="60"/>
      <c r="C130" s="60"/>
      <c r="D130" s="60"/>
      <c r="E130" s="60"/>
      <c r="F130" s="61"/>
      <c r="G130" s="2" t="s">
        <v>11</v>
      </c>
      <c r="H130" s="45">
        <v>150</v>
      </c>
      <c r="I130" s="46"/>
      <c r="J130" s="45">
        <v>0</v>
      </c>
      <c r="K130" s="46"/>
      <c r="L130" s="45">
        <v>0</v>
      </c>
      <c r="M130" s="46"/>
      <c r="N130" s="45">
        <v>0</v>
      </c>
      <c r="O130" s="46"/>
      <c r="P130" s="45">
        <v>0</v>
      </c>
      <c r="Q130" s="46"/>
    </row>
    <row r="131" spans="1:19" ht="15.6" x14ac:dyDescent="0.3">
      <c r="A131" s="47" t="s">
        <v>13</v>
      </c>
      <c r="B131" s="48"/>
      <c r="C131" s="48"/>
      <c r="D131" s="48"/>
      <c r="E131" s="48"/>
      <c r="F131" s="48"/>
      <c r="G131" s="48"/>
      <c r="H131" s="48"/>
      <c r="I131" s="48"/>
      <c r="J131" s="75">
        <f>+J127+J129+J130+J128</f>
        <v>7.25</v>
      </c>
      <c r="K131" s="41"/>
      <c r="L131" s="75">
        <f>+L127+L129+L130+L128</f>
        <v>9.25</v>
      </c>
      <c r="M131" s="41"/>
      <c r="N131" s="75">
        <f>+N127+N129+N130+N128</f>
        <v>42.680000000000007</v>
      </c>
      <c r="O131" s="41"/>
      <c r="P131" s="75">
        <f>+P127+P129+P130+P128</f>
        <v>271.60000000000002</v>
      </c>
      <c r="Q131" s="41"/>
    </row>
    <row r="134" spans="1:19" ht="15.6" x14ac:dyDescent="0.3">
      <c r="G134" s="49" t="s">
        <v>310</v>
      </c>
      <c r="H134" s="49"/>
      <c r="I134" s="49"/>
      <c r="J134" s="49"/>
    </row>
    <row r="136" spans="1:19" ht="15.6" x14ac:dyDescent="0.3">
      <c r="A136" s="50" t="s">
        <v>1</v>
      </c>
      <c r="B136" s="51"/>
      <c r="C136" s="51"/>
      <c r="D136" s="51"/>
      <c r="E136" s="51"/>
      <c r="F136" s="51"/>
      <c r="G136" s="52" t="s">
        <v>2</v>
      </c>
      <c r="H136" s="52" t="s">
        <v>3</v>
      </c>
      <c r="I136" s="52"/>
      <c r="J136" s="52" t="s">
        <v>4</v>
      </c>
      <c r="K136" s="52"/>
      <c r="L136" s="52"/>
      <c r="M136" s="52"/>
      <c r="N136" s="52"/>
      <c r="O136" s="52"/>
      <c r="P136" s="53" t="s">
        <v>5</v>
      </c>
      <c r="Q136" s="54"/>
    </row>
    <row r="137" spans="1:19" ht="15.6" x14ac:dyDescent="0.3">
      <c r="A137" s="51"/>
      <c r="B137" s="51"/>
      <c r="C137" s="51"/>
      <c r="D137" s="51"/>
      <c r="E137" s="51"/>
      <c r="F137" s="51"/>
      <c r="G137" s="52"/>
      <c r="H137" s="52"/>
      <c r="I137" s="52"/>
      <c r="J137" s="40" t="s">
        <v>6</v>
      </c>
      <c r="K137" s="41"/>
      <c r="L137" s="40" t="s">
        <v>7</v>
      </c>
      <c r="M137" s="41"/>
      <c r="N137" s="40" t="s">
        <v>8</v>
      </c>
      <c r="O137" s="41"/>
      <c r="P137" s="55"/>
      <c r="Q137" s="56"/>
    </row>
    <row r="138" spans="1:19" ht="15.75" customHeight="1" x14ac:dyDescent="0.3">
      <c r="A138" s="21" t="s">
        <v>392</v>
      </c>
      <c r="B138" s="22"/>
      <c r="C138" s="22"/>
      <c r="D138" s="22"/>
      <c r="E138" s="22"/>
      <c r="F138" s="23"/>
      <c r="G138" s="27" t="s">
        <v>387</v>
      </c>
      <c r="H138" s="29">
        <v>100</v>
      </c>
      <c r="I138" s="30"/>
      <c r="J138" s="29">
        <v>0.71</v>
      </c>
      <c r="K138" s="30"/>
      <c r="L138" s="29">
        <v>2.13</v>
      </c>
      <c r="M138" s="30"/>
      <c r="N138" s="29">
        <v>4.1399999999999997</v>
      </c>
      <c r="O138" s="30"/>
      <c r="P138" s="29">
        <v>36.96</v>
      </c>
      <c r="Q138" s="30"/>
      <c r="S138" s="18"/>
    </row>
    <row r="139" spans="1:19" ht="15.75" customHeight="1" x14ac:dyDescent="0.3">
      <c r="A139" s="24"/>
      <c r="B139" s="25"/>
      <c r="C139" s="25"/>
      <c r="D139" s="25"/>
      <c r="E139" s="25"/>
      <c r="F139" s="26"/>
      <c r="G139" s="28"/>
      <c r="H139" s="31"/>
      <c r="I139" s="32"/>
      <c r="J139" s="31"/>
      <c r="K139" s="32"/>
      <c r="L139" s="31"/>
      <c r="M139" s="32"/>
      <c r="N139" s="31"/>
      <c r="O139" s="32"/>
      <c r="P139" s="31"/>
      <c r="Q139" s="32"/>
      <c r="S139" s="18"/>
    </row>
    <row r="140" spans="1:19" ht="15.6" x14ac:dyDescent="0.3">
      <c r="A140" s="33" t="s">
        <v>32</v>
      </c>
      <c r="B140" s="34"/>
      <c r="C140" s="34"/>
      <c r="D140" s="34"/>
      <c r="E140" s="34"/>
      <c r="F140" s="35"/>
      <c r="G140" s="1" t="s">
        <v>15</v>
      </c>
      <c r="H140" s="36">
        <v>20</v>
      </c>
      <c r="I140" s="37"/>
      <c r="J140" s="36">
        <v>1.32</v>
      </c>
      <c r="K140" s="37"/>
      <c r="L140" s="36">
        <v>0.26</v>
      </c>
      <c r="M140" s="37"/>
      <c r="N140" s="36">
        <v>9.64</v>
      </c>
      <c r="O140" s="37"/>
      <c r="P140" s="36">
        <v>44.6</v>
      </c>
      <c r="Q140" s="37"/>
    </row>
    <row r="141" spans="1:19" ht="15.6" x14ac:dyDescent="0.3">
      <c r="A141" s="33" t="s">
        <v>33</v>
      </c>
      <c r="B141" s="34"/>
      <c r="C141" s="34"/>
      <c r="D141" s="34"/>
      <c r="E141" s="34"/>
      <c r="F141" s="35"/>
      <c r="G141" s="1" t="s">
        <v>34</v>
      </c>
      <c r="H141" s="36">
        <v>70</v>
      </c>
      <c r="I141" s="37"/>
      <c r="J141" s="36">
        <v>11.7</v>
      </c>
      <c r="K141" s="37"/>
      <c r="L141" s="36">
        <v>5.79</v>
      </c>
      <c r="M141" s="37"/>
      <c r="N141" s="36">
        <v>7.69</v>
      </c>
      <c r="O141" s="37"/>
      <c r="P141" s="36">
        <v>169.16</v>
      </c>
      <c r="Q141" s="37"/>
    </row>
    <row r="142" spans="1:19" ht="15.6" x14ac:dyDescent="0.3">
      <c r="A142" s="33" t="s">
        <v>258</v>
      </c>
      <c r="B142" s="34"/>
      <c r="C142" s="34"/>
      <c r="D142" s="34"/>
      <c r="E142" s="34"/>
      <c r="F142" s="35"/>
      <c r="G142" s="1" t="s">
        <v>257</v>
      </c>
      <c r="H142" s="36">
        <v>40</v>
      </c>
      <c r="I142" s="37"/>
      <c r="J142" s="36">
        <v>1.67</v>
      </c>
      <c r="K142" s="37"/>
      <c r="L142" s="36">
        <v>1.65</v>
      </c>
      <c r="M142" s="37"/>
      <c r="N142" s="36">
        <v>11.63</v>
      </c>
      <c r="O142" s="37"/>
      <c r="P142" s="36">
        <v>69.42</v>
      </c>
      <c r="Q142" s="37"/>
    </row>
    <row r="143" spans="1:19" ht="15.6" x14ac:dyDescent="0.3">
      <c r="A143" s="33" t="s">
        <v>253</v>
      </c>
      <c r="B143" s="34"/>
      <c r="C143" s="34"/>
      <c r="D143" s="34"/>
      <c r="E143" s="34"/>
      <c r="F143" s="35"/>
      <c r="G143" s="1" t="s">
        <v>254</v>
      </c>
      <c r="H143" s="36">
        <v>20</v>
      </c>
      <c r="I143" s="37"/>
      <c r="J143" s="36">
        <v>0.56000000000000005</v>
      </c>
      <c r="K143" s="37"/>
      <c r="L143" s="36">
        <v>0</v>
      </c>
      <c r="M143" s="37"/>
      <c r="N143" s="36">
        <v>0.26</v>
      </c>
      <c r="O143" s="37"/>
      <c r="P143" s="36">
        <v>3.8</v>
      </c>
      <c r="Q143" s="37"/>
      <c r="S143" s="17"/>
    </row>
    <row r="144" spans="1:19" ht="15.6" x14ac:dyDescent="0.3">
      <c r="A144" s="33" t="s">
        <v>35</v>
      </c>
      <c r="B144" s="34"/>
      <c r="C144" s="34"/>
      <c r="D144" s="34"/>
      <c r="E144" s="34"/>
      <c r="F144" s="35"/>
      <c r="G144" s="1" t="s">
        <v>36</v>
      </c>
      <c r="H144" s="36">
        <v>40</v>
      </c>
      <c r="I144" s="37"/>
      <c r="J144" s="36">
        <v>0.88</v>
      </c>
      <c r="K144" s="37"/>
      <c r="L144" s="36">
        <v>2.35</v>
      </c>
      <c r="M144" s="37"/>
      <c r="N144" s="36">
        <v>2.83</v>
      </c>
      <c r="O144" s="37"/>
      <c r="P144" s="36">
        <v>33.68</v>
      </c>
      <c r="Q144" s="37"/>
    </row>
    <row r="145" spans="1:19" ht="15.6" x14ac:dyDescent="0.3">
      <c r="A145" s="33" t="s">
        <v>37</v>
      </c>
      <c r="B145" s="34"/>
      <c r="C145" s="34"/>
      <c r="D145" s="34"/>
      <c r="E145" s="34"/>
      <c r="F145" s="35"/>
      <c r="G145" s="1" t="s">
        <v>38</v>
      </c>
      <c r="H145" s="36">
        <v>150</v>
      </c>
      <c r="I145" s="37"/>
      <c r="J145" s="36">
        <v>0.04</v>
      </c>
      <c r="K145" s="37"/>
      <c r="L145" s="36">
        <v>0.01</v>
      </c>
      <c r="M145" s="37"/>
      <c r="N145" s="36">
        <v>0.55000000000000004</v>
      </c>
      <c r="O145" s="37"/>
      <c r="P145" s="36">
        <v>2.15</v>
      </c>
      <c r="Q145" s="37"/>
      <c r="S145" s="17"/>
    </row>
    <row r="146" spans="1:19" ht="15.6" x14ac:dyDescent="0.3">
      <c r="A146" s="38" t="s">
        <v>13</v>
      </c>
      <c r="B146" s="39"/>
      <c r="C146" s="39"/>
      <c r="D146" s="39"/>
      <c r="E146" s="39"/>
      <c r="F146" s="39"/>
      <c r="G146" s="39"/>
      <c r="H146" s="39"/>
      <c r="I146" s="39"/>
      <c r="J146" s="40">
        <f>+J138+J140+J141+J142+J144+J145+J143</f>
        <v>16.88</v>
      </c>
      <c r="K146" s="41"/>
      <c r="L146" s="40">
        <f>+L138+L140+L141+L142+L144+L145+L143</f>
        <v>12.19</v>
      </c>
      <c r="M146" s="41"/>
      <c r="N146" s="40">
        <f>+N138+N140+N141+N142+N144+N145+N143</f>
        <v>36.739999999999995</v>
      </c>
      <c r="O146" s="41"/>
      <c r="P146" s="40">
        <f>+P138+P140+P141+P142+P144+P145+P143</f>
        <v>359.77</v>
      </c>
      <c r="Q146" s="41"/>
    </row>
    <row r="149" spans="1:19" ht="15.6" x14ac:dyDescent="0.3">
      <c r="G149" s="49" t="s">
        <v>311</v>
      </c>
      <c r="H149" s="49"/>
      <c r="I149" s="49"/>
      <c r="J149" s="49"/>
    </row>
    <row r="151" spans="1:19" ht="15.6" x14ac:dyDescent="0.3">
      <c r="A151" s="50" t="s">
        <v>1</v>
      </c>
      <c r="B151" s="51"/>
      <c r="C151" s="51"/>
      <c r="D151" s="51"/>
      <c r="E151" s="51"/>
      <c r="F151" s="51"/>
      <c r="G151" s="52" t="s">
        <v>2</v>
      </c>
      <c r="H151" s="52" t="s">
        <v>3</v>
      </c>
      <c r="I151" s="52"/>
      <c r="J151" s="52" t="s">
        <v>4</v>
      </c>
      <c r="K151" s="52"/>
      <c r="L151" s="52"/>
      <c r="M151" s="52"/>
      <c r="N151" s="52"/>
      <c r="O151" s="52"/>
      <c r="P151" s="53" t="s">
        <v>5</v>
      </c>
      <c r="Q151" s="54"/>
    </row>
    <row r="152" spans="1:19" ht="15.6" x14ac:dyDescent="0.3">
      <c r="A152" s="51"/>
      <c r="B152" s="51"/>
      <c r="C152" s="51"/>
      <c r="D152" s="51"/>
      <c r="E152" s="51"/>
      <c r="F152" s="51"/>
      <c r="G152" s="52"/>
      <c r="H152" s="52"/>
      <c r="I152" s="52"/>
      <c r="J152" s="40" t="s">
        <v>6</v>
      </c>
      <c r="K152" s="41"/>
      <c r="L152" s="40" t="s">
        <v>7</v>
      </c>
      <c r="M152" s="41"/>
      <c r="N152" s="40" t="s">
        <v>8</v>
      </c>
      <c r="O152" s="41"/>
      <c r="P152" s="55"/>
      <c r="Q152" s="56"/>
    </row>
    <row r="153" spans="1:19" ht="15.6" x14ac:dyDescent="0.3">
      <c r="A153" s="33" t="s">
        <v>289</v>
      </c>
      <c r="B153" s="34"/>
      <c r="C153" s="34"/>
      <c r="D153" s="34"/>
      <c r="E153" s="34"/>
      <c r="F153" s="35"/>
      <c r="G153" s="1" t="s">
        <v>290</v>
      </c>
      <c r="H153" s="36">
        <v>100</v>
      </c>
      <c r="I153" s="37"/>
      <c r="J153" s="36">
        <v>6.33</v>
      </c>
      <c r="K153" s="37"/>
      <c r="L153" s="36">
        <v>10.71</v>
      </c>
      <c r="M153" s="37"/>
      <c r="N153" s="36">
        <v>31.77</v>
      </c>
      <c r="O153" s="37"/>
      <c r="P153" s="36">
        <v>259</v>
      </c>
      <c r="Q153" s="37"/>
    </row>
    <row r="154" spans="1:19" ht="15.6" x14ac:dyDescent="0.3">
      <c r="A154" s="33" t="s">
        <v>191</v>
      </c>
      <c r="B154" s="34"/>
      <c r="C154" s="34"/>
      <c r="D154" s="34"/>
      <c r="E154" s="34"/>
      <c r="F154" s="35"/>
      <c r="G154" s="1" t="s">
        <v>54</v>
      </c>
      <c r="H154" s="36">
        <v>15</v>
      </c>
      <c r="I154" s="37"/>
      <c r="J154" s="36">
        <v>0.6</v>
      </c>
      <c r="K154" s="37"/>
      <c r="L154" s="36">
        <v>0.3</v>
      </c>
      <c r="M154" s="37"/>
      <c r="N154" s="36">
        <v>0.6</v>
      </c>
      <c r="O154" s="37"/>
      <c r="P154" s="36">
        <v>9</v>
      </c>
      <c r="Q154" s="37"/>
      <c r="S154" s="17"/>
    </row>
    <row r="155" spans="1:19" ht="15.6" x14ac:dyDescent="0.3">
      <c r="A155" s="33" t="s">
        <v>123</v>
      </c>
      <c r="B155" s="34"/>
      <c r="C155" s="34"/>
      <c r="D155" s="34"/>
      <c r="E155" s="34"/>
      <c r="F155" s="35"/>
      <c r="G155" s="1" t="s">
        <v>124</v>
      </c>
      <c r="H155" s="36">
        <v>25</v>
      </c>
      <c r="I155" s="37"/>
      <c r="J155" s="36">
        <v>0.25</v>
      </c>
      <c r="K155" s="37"/>
      <c r="L155" s="36">
        <v>0</v>
      </c>
      <c r="M155" s="37"/>
      <c r="N155" s="36">
        <v>5.94</v>
      </c>
      <c r="O155" s="37"/>
      <c r="P155" s="36">
        <v>19.170000000000002</v>
      </c>
      <c r="Q155" s="37"/>
    </row>
    <row r="156" spans="1:19" x14ac:dyDescent="0.3">
      <c r="A156" s="33" t="s">
        <v>301</v>
      </c>
      <c r="B156" s="34"/>
      <c r="C156" s="34"/>
      <c r="D156" s="34"/>
      <c r="E156" s="34"/>
      <c r="F156" s="35"/>
      <c r="G156" s="1" t="s">
        <v>12</v>
      </c>
      <c r="H156" s="36">
        <v>150</v>
      </c>
      <c r="I156" s="37"/>
      <c r="J156" s="36">
        <v>1.08</v>
      </c>
      <c r="K156" s="37"/>
      <c r="L156" s="36">
        <v>0.42</v>
      </c>
      <c r="M156" s="37"/>
      <c r="N156" s="36">
        <v>20.55</v>
      </c>
      <c r="O156" s="37"/>
      <c r="P156" s="36">
        <v>82.5</v>
      </c>
      <c r="Q156" s="37"/>
    </row>
    <row r="157" spans="1:19" ht="15.6" x14ac:dyDescent="0.3">
      <c r="A157" s="33" t="s">
        <v>178</v>
      </c>
      <c r="B157" s="34"/>
      <c r="C157" s="34"/>
      <c r="D157" s="34"/>
      <c r="E157" s="34"/>
      <c r="F157" s="35"/>
      <c r="G157" s="1" t="s">
        <v>41</v>
      </c>
      <c r="H157" s="36">
        <v>150</v>
      </c>
      <c r="I157" s="37"/>
      <c r="J157" s="36">
        <v>0</v>
      </c>
      <c r="K157" s="37"/>
      <c r="L157" s="36">
        <v>0</v>
      </c>
      <c r="M157" s="37"/>
      <c r="N157" s="36">
        <v>0</v>
      </c>
      <c r="O157" s="37"/>
      <c r="P157" s="36">
        <v>0</v>
      </c>
      <c r="Q157" s="37"/>
    </row>
    <row r="158" spans="1:19" ht="15.6" x14ac:dyDescent="0.3">
      <c r="A158" s="38" t="s">
        <v>13</v>
      </c>
      <c r="B158" s="39"/>
      <c r="C158" s="39"/>
      <c r="D158" s="39"/>
      <c r="E158" s="39"/>
      <c r="F158" s="39"/>
      <c r="G158" s="39"/>
      <c r="H158" s="39"/>
      <c r="I158" s="39"/>
      <c r="J158" s="40">
        <f t="shared" ref="J158:P158" si="1">+J153+J154+J155+J156+J157</f>
        <v>8.26</v>
      </c>
      <c r="K158" s="41"/>
      <c r="L158" s="40">
        <f t="shared" si="1"/>
        <v>11.430000000000001</v>
      </c>
      <c r="M158" s="41"/>
      <c r="N158" s="40">
        <f t="shared" si="1"/>
        <v>58.86</v>
      </c>
      <c r="O158" s="41"/>
      <c r="P158" s="40">
        <f t="shared" si="1"/>
        <v>369.67</v>
      </c>
      <c r="Q158" s="41"/>
    </row>
    <row r="159" spans="1:19" ht="15.6" x14ac:dyDescent="0.3">
      <c r="A159" s="38" t="s">
        <v>40</v>
      </c>
      <c r="B159" s="39"/>
      <c r="C159" s="39"/>
      <c r="D159" s="39"/>
      <c r="E159" s="39"/>
      <c r="F159" s="39"/>
      <c r="G159" s="39"/>
      <c r="H159" s="39"/>
      <c r="I159" s="39"/>
      <c r="J159" s="75">
        <f>+J131+J146+J158</f>
        <v>32.39</v>
      </c>
      <c r="K159" s="76"/>
      <c r="L159" s="75">
        <f>+L131+L146+L158</f>
        <v>32.869999999999997</v>
      </c>
      <c r="M159" s="76"/>
      <c r="N159" s="75">
        <f>+N131+N146+N158</f>
        <v>138.28</v>
      </c>
      <c r="O159" s="76"/>
      <c r="P159" s="75">
        <f>+P131+P146+P158</f>
        <v>1001.04</v>
      </c>
      <c r="Q159" s="76"/>
    </row>
    <row r="161" spans="1:19" x14ac:dyDescent="0.3">
      <c r="R161">
        <v>3</v>
      </c>
    </row>
    <row r="162" spans="1:19" ht="15.6" x14ac:dyDescent="0.3">
      <c r="A162" s="44" t="s">
        <v>23</v>
      </c>
      <c r="B162" s="44"/>
      <c r="C162" s="44"/>
      <c r="D162" s="44"/>
      <c r="E162" s="44"/>
      <c r="F162" s="44"/>
      <c r="G162" s="44"/>
      <c r="H162" s="44"/>
    </row>
    <row r="163" spans="1:19" ht="15.6" x14ac:dyDescent="0.3">
      <c r="A163" s="5"/>
      <c r="B163" s="5"/>
      <c r="C163" s="5"/>
      <c r="D163" s="5"/>
      <c r="E163" s="5"/>
      <c r="F163" s="5"/>
      <c r="G163" s="5"/>
      <c r="H163" s="5"/>
    </row>
    <row r="164" spans="1:19" ht="15.6" x14ac:dyDescent="0.3">
      <c r="A164" s="20" t="s">
        <v>386</v>
      </c>
      <c r="B164" s="20"/>
      <c r="C164" s="20"/>
      <c r="D164" s="20"/>
      <c r="E164" s="20"/>
      <c r="F164" s="20"/>
      <c r="G164" s="20"/>
      <c r="H164" s="5"/>
    </row>
    <row r="165" spans="1:19" ht="15.6" x14ac:dyDescent="0.3">
      <c r="A165" s="20"/>
      <c r="B165" s="20"/>
      <c r="C165" s="20"/>
      <c r="D165" s="20"/>
      <c r="E165" s="20"/>
      <c r="F165" s="20"/>
      <c r="G165" s="20"/>
      <c r="H165" s="5"/>
    </row>
    <row r="166" spans="1:19" ht="15.6" x14ac:dyDescent="0.3">
      <c r="A166" s="20"/>
      <c r="B166" s="20"/>
      <c r="C166" s="20"/>
      <c r="D166" s="20"/>
      <c r="E166" s="20"/>
      <c r="F166" s="20"/>
      <c r="G166" s="20"/>
      <c r="H166" s="5"/>
    </row>
    <row r="167" spans="1:19" ht="15.6" x14ac:dyDescent="0.3">
      <c r="A167" s="20"/>
      <c r="B167" s="20"/>
      <c r="C167" s="20"/>
      <c r="D167" s="20"/>
      <c r="E167" s="20"/>
      <c r="F167" s="20"/>
      <c r="G167" s="20"/>
      <c r="H167" s="5"/>
    </row>
    <row r="168" spans="1:19" ht="15.6" x14ac:dyDescent="0.3">
      <c r="A168" s="5"/>
      <c r="B168" s="5"/>
      <c r="C168" s="5"/>
      <c r="D168" s="5"/>
      <c r="E168" s="5"/>
      <c r="F168" s="5"/>
      <c r="G168" s="5"/>
      <c r="H168" s="5"/>
    </row>
    <row r="169" spans="1:19" ht="15.6" x14ac:dyDescent="0.3">
      <c r="A169" s="5"/>
      <c r="B169" s="5"/>
      <c r="C169" s="5"/>
      <c r="D169" s="5"/>
      <c r="E169" s="5"/>
      <c r="F169" s="5"/>
      <c r="G169" s="5"/>
      <c r="H169" s="5"/>
    </row>
    <row r="170" spans="1:19" ht="15.6" x14ac:dyDescent="0.3">
      <c r="A170" s="5"/>
      <c r="B170" s="5"/>
      <c r="C170" s="5"/>
      <c r="D170" s="5"/>
      <c r="E170" s="5"/>
      <c r="F170" s="5"/>
      <c r="G170" s="5"/>
      <c r="H170" s="5"/>
    </row>
    <row r="171" spans="1:19" ht="15.6" x14ac:dyDescent="0.3">
      <c r="A171" s="5"/>
      <c r="B171" s="5"/>
      <c r="C171" s="5"/>
      <c r="D171" s="5"/>
      <c r="E171" s="5"/>
      <c r="F171" s="5"/>
      <c r="G171" s="5"/>
      <c r="H171" s="5"/>
    </row>
    <row r="172" spans="1:19" ht="15" customHeight="1" x14ac:dyDescent="0.3">
      <c r="A172" s="65" t="s">
        <v>298</v>
      </c>
      <c r="B172" s="66"/>
      <c r="C172" s="66"/>
      <c r="D172" s="66"/>
      <c r="E172" s="66"/>
      <c r="I172" s="11"/>
      <c r="J172" s="11"/>
      <c r="O172" s="20" t="s">
        <v>385</v>
      </c>
      <c r="P172" s="20"/>
      <c r="Q172" s="20"/>
      <c r="R172" s="19"/>
      <c r="S172" s="19"/>
    </row>
    <row r="173" spans="1:19" ht="15" customHeight="1" x14ac:dyDescent="0.3">
      <c r="A173" s="66"/>
      <c r="B173" s="66"/>
      <c r="C173" s="66"/>
      <c r="D173" s="66"/>
      <c r="E173" s="66"/>
      <c r="I173" s="11"/>
      <c r="J173" s="11"/>
      <c r="O173" s="20"/>
      <c r="P173" s="20"/>
      <c r="Q173" s="20"/>
      <c r="R173" s="19"/>
      <c r="S173" s="19"/>
    </row>
    <row r="174" spans="1:19" ht="15" customHeight="1" x14ac:dyDescent="0.3">
      <c r="A174" s="66"/>
      <c r="B174" s="66"/>
      <c r="C174" s="66"/>
      <c r="D174" s="66"/>
      <c r="E174" s="66"/>
      <c r="I174" s="11"/>
      <c r="J174" s="11"/>
      <c r="O174" s="20"/>
      <c r="P174" s="20"/>
      <c r="Q174" s="20"/>
      <c r="R174" s="19"/>
      <c r="S174" s="19"/>
    </row>
    <row r="175" spans="1:19" ht="15" customHeight="1" x14ac:dyDescent="0.3">
      <c r="I175" s="11"/>
      <c r="J175" s="11"/>
      <c r="O175" s="20"/>
      <c r="P175" s="20"/>
      <c r="Q175" s="20"/>
      <c r="R175" s="19"/>
      <c r="S175" s="19"/>
    </row>
    <row r="176" spans="1:19" ht="15" customHeight="1" x14ac:dyDescent="0.3">
      <c r="I176" s="11"/>
      <c r="J176" s="11"/>
      <c r="O176" s="20"/>
      <c r="P176" s="20"/>
      <c r="Q176" s="20"/>
      <c r="R176" s="19"/>
      <c r="S176" s="19"/>
    </row>
    <row r="177" spans="1:19" ht="15.6" x14ac:dyDescent="0.3">
      <c r="A177" s="67" t="s">
        <v>42</v>
      </c>
      <c r="B177" s="67"/>
      <c r="C177" s="67"/>
      <c r="D177" s="67"/>
      <c r="O177" s="20"/>
      <c r="P177" s="20"/>
      <c r="Q177" s="20"/>
      <c r="R177" s="19"/>
      <c r="S177" s="19"/>
    </row>
    <row r="179" spans="1:19" ht="15.6" x14ac:dyDescent="0.3">
      <c r="G179" s="49" t="s">
        <v>309</v>
      </c>
      <c r="H179" s="49"/>
      <c r="I179" s="49"/>
      <c r="J179" s="49"/>
    </row>
    <row r="181" spans="1:19" ht="15.75" customHeight="1" x14ac:dyDescent="0.3">
      <c r="A181" s="68" t="s">
        <v>1</v>
      </c>
      <c r="B181" s="69"/>
      <c r="C181" s="69"/>
      <c r="D181" s="69"/>
      <c r="E181" s="69"/>
      <c r="F181" s="69"/>
      <c r="G181" s="70" t="s">
        <v>2</v>
      </c>
      <c r="H181" s="70" t="s">
        <v>3</v>
      </c>
      <c r="I181" s="70"/>
      <c r="J181" s="70" t="s">
        <v>4</v>
      </c>
      <c r="K181" s="70"/>
      <c r="L181" s="70"/>
      <c r="M181" s="70"/>
      <c r="N181" s="70"/>
      <c r="O181" s="70"/>
      <c r="P181" s="71" t="s">
        <v>5</v>
      </c>
      <c r="Q181" s="72"/>
    </row>
    <row r="182" spans="1:19" ht="15.6" x14ac:dyDescent="0.3">
      <c r="A182" s="69"/>
      <c r="B182" s="69"/>
      <c r="C182" s="69"/>
      <c r="D182" s="69"/>
      <c r="E182" s="69"/>
      <c r="F182" s="69"/>
      <c r="G182" s="70"/>
      <c r="H182" s="70"/>
      <c r="I182" s="70"/>
      <c r="J182" s="75" t="s">
        <v>6</v>
      </c>
      <c r="K182" s="76"/>
      <c r="L182" s="75" t="s">
        <v>7</v>
      </c>
      <c r="M182" s="76"/>
      <c r="N182" s="75" t="s">
        <v>8</v>
      </c>
      <c r="O182" s="76"/>
      <c r="P182" s="73"/>
      <c r="Q182" s="74"/>
    </row>
    <row r="183" spans="1:19" ht="15.6" x14ac:dyDescent="0.3">
      <c r="A183" s="59" t="s">
        <v>63</v>
      </c>
      <c r="B183" s="60"/>
      <c r="C183" s="60"/>
      <c r="D183" s="60"/>
      <c r="E183" s="60"/>
      <c r="F183" s="61"/>
      <c r="G183" s="2" t="s">
        <v>64</v>
      </c>
      <c r="H183" s="45" t="s">
        <v>43</v>
      </c>
      <c r="I183" s="46"/>
      <c r="J183" s="36">
        <v>4.88</v>
      </c>
      <c r="K183" s="37"/>
      <c r="L183" s="45" t="s">
        <v>65</v>
      </c>
      <c r="M183" s="46"/>
      <c r="N183" s="45" t="s">
        <v>66</v>
      </c>
      <c r="O183" s="46"/>
      <c r="P183" s="45" t="s">
        <v>67</v>
      </c>
      <c r="Q183" s="46"/>
    </row>
    <row r="184" spans="1:19" ht="15.6" x14ac:dyDescent="0.3">
      <c r="A184" s="59" t="s">
        <v>302</v>
      </c>
      <c r="B184" s="60"/>
      <c r="C184" s="60"/>
      <c r="D184" s="60"/>
      <c r="E184" s="60"/>
      <c r="F184" s="61"/>
      <c r="G184" s="3" t="s">
        <v>303</v>
      </c>
      <c r="H184" s="45" t="s">
        <v>187</v>
      </c>
      <c r="I184" s="46"/>
      <c r="J184" s="36">
        <v>0.25</v>
      </c>
      <c r="K184" s="37"/>
      <c r="L184" s="45" t="s">
        <v>45</v>
      </c>
      <c r="M184" s="46"/>
      <c r="N184" s="45" t="s">
        <v>304</v>
      </c>
      <c r="O184" s="46"/>
      <c r="P184" s="45" t="s">
        <v>305</v>
      </c>
      <c r="Q184" s="46"/>
    </row>
    <row r="185" spans="1:19" ht="15.75" customHeight="1" x14ac:dyDescent="0.3">
      <c r="A185" s="62" t="s">
        <v>70</v>
      </c>
      <c r="B185" s="63"/>
      <c r="C185" s="63"/>
      <c r="D185" s="63"/>
      <c r="E185" s="63"/>
      <c r="F185" s="64"/>
      <c r="G185" s="3" t="s">
        <v>11</v>
      </c>
      <c r="H185" s="45" t="s">
        <v>43</v>
      </c>
      <c r="I185" s="46"/>
      <c r="J185" s="36">
        <v>2.2400000000000002</v>
      </c>
      <c r="K185" s="37"/>
      <c r="L185" s="45" t="s">
        <v>71</v>
      </c>
      <c r="M185" s="46"/>
      <c r="N185" s="45" t="s">
        <v>72</v>
      </c>
      <c r="O185" s="46"/>
      <c r="P185" s="45" t="s">
        <v>73</v>
      </c>
      <c r="Q185" s="46"/>
    </row>
    <row r="186" spans="1:19" ht="15.6" x14ac:dyDescent="0.3">
      <c r="A186" s="59" t="s">
        <v>376</v>
      </c>
      <c r="B186" s="60"/>
      <c r="C186" s="60"/>
      <c r="D186" s="60"/>
      <c r="E186" s="60"/>
      <c r="F186" s="61"/>
      <c r="G186" s="2" t="s">
        <v>30</v>
      </c>
      <c r="H186" s="45" t="s">
        <v>39</v>
      </c>
      <c r="I186" s="46"/>
      <c r="J186" s="45" t="s">
        <v>141</v>
      </c>
      <c r="K186" s="46"/>
      <c r="L186" s="45" t="s">
        <v>142</v>
      </c>
      <c r="M186" s="46"/>
      <c r="N186" s="45" t="s">
        <v>143</v>
      </c>
      <c r="O186" s="46"/>
      <c r="P186" s="45" t="s">
        <v>144</v>
      </c>
      <c r="Q186" s="46"/>
    </row>
    <row r="187" spans="1:19" ht="15.6" x14ac:dyDescent="0.3">
      <c r="A187" s="47" t="s">
        <v>13</v>
      </c>
      <c r="B187" s="48"/>
      <c r="C187" s="48"/>
      <c r="D187" s="48"/>
      <c r="E187" s="48"/>
      <c r="F187" s="48"/>
      <c r="G187" s="48"/>
      <c r="H187" s="48"/>
      <c r="I187" s="48"/>
      <c r="J187" s="42">
        <f>+J183+J185+J186+J184</f>
        <v>8.85</v>
      </c>
      <c r="K187" s="58"/>
      <c r="L187" s="42">
        <f>+L183+L186+L185+L184</f>
        <v>8.44</v>
      </c>
      <c r="M187" s="58"/>
      <c r="N187" s="42">
        <f>+N183+N186+N185+N184</f>
        <v>46.61</v>
      </c>
      <c r="O187" s="58"/>
      <c r="P187" s="42">
        <f>+P183+P186+P185+P184</f>
        <v>290.17</v>
      </c>
      <c r="Q187" s="58"/>
    </row>
    <row r="190" spans="1:19" ht="15.6" x14ac:dyDescent="0.3">
      <c r="G190" s="49" t="s">
        <v>310</v>
      </c>
      <c r="H190" s="49"/>
      <c r="I190" s="49"/>
      <c r="J190" s="49"/>
    </row>
    <row r="192" spans="1:19" ht="15.75" customHeight="1" x14ac:dyDescent="0.3">
      <c r="A192" s="50" t="s">
        <v>1</v>
      </c>
      <c r="B192" s="51"/>
      <c r="C192" s="51"/>
      <c r="D192" s="51"/>
      <c r="E192" s="51"/>
      <c r="F192" s="51"/>
      <c r="G192" s="52" t="s">
        <v>2</v>
      </c>
      <c r="H192" s="52" t="s">
        <v>3</v>
      </c>
      <c r="I192" s="52"/>
      <c r="J192" s="52" t="s">
        <v>4</v>
      </c>
      <c r="K192" s="52"/>
      <c r="L192" s="52"/>
      <c r="M192" s="52"/>
      <c r="N192" s="52"/>
      <c r="O192" s="52"/>
      <c r="P192" s="53" t="s">
        <v>5</v>
      </c>
      <c r="Q192" s="54"/>
    </row>
    <row r="193" spans="1:19" ht="15.6" x14ac:dyDescent="0.3">
      <c r="A193" s="51"/>
      <c r="B193" s="51"/>
      <c r="C193" s="51"/>
      <c r="D193" s="51"/>
      <c r="E193" s="51"/>
      <c r="F193" s="51"/>
      <c r="G193" s="52"/>
      <c r="H193" s="52"/>
      <c r="I193" s="52"/>
      <c r="J193" s="40" t="s">
        <v>6</v>
      </c>
      <c r="K193" s="41"/>
      <c r="L193" s="40" t="s">
        <v>7</v>
      </c>
      <c r="M193" s="41"/>
      <c r="N193" s="40" t="s">
        <v>8</v>
      </c>
      <c r="O193" s="41"/>
      <c r="P193" s="55"/>
      <c r="Q193" s="56"/>
    </row>
    <row r="194" spans="1:19" ht="15.6" x14ac:dyDescent="0.3">
      <c r="A194" s="33" t="s">
        <v>388</v>
      </c>
      <c r="B194" s="34"/>
      <c r="C194" s="34"/>
      <c r="D194" s="34"/>
      <c r="E194" s="34"/>
      <c r="F194" s="35"/>
      <c r="G194" s="1" t="s">
        <v>389</v>
      </c>
      <c r="H194" s="36">
        <v>100</v>
      </c>
      <c r="I194" s="37"/>
      <c r="J194" s="36">
        <v>2.42</v>
      </c>
      <c r="K194" s="37"/>
      <c r="L194" s="36">
        <v>2.12</v>
      </c>
      <c r="M194" s="37"/>
      <c r="N194" s="36">
        <v>6.91</v>
      </c>
      <c r="O194" s="37"/>
      <c r="P194" s="36">
        <v>51.95</v>
      </c>
      <c r="Q194" s="37"/>
    </row>
    <row r="195" spans="1:19" ht="15.6" x14ac:dyDescent="0.3">
      <c r="A195" s="33" t="s">
        <v>14</v>
      </c>
      <c r="B195" s="34"/>
      <c r="C195" s="34"/>
      <c r="D195" s="34"/>
      <c r="E195" s="34"/>
      <c r="F195" s="35"/>
      <c r="G195" s="1" t="s">
        <v>15</v>
      </c>
      <c r="H195" s="36">
        <v>30</v>
      </c>
      <c r="I195" s="37"/>
      <c r="J195" s="36">
        <v>1.98</v>
      </c>
      <c r="K195" s="37"/>
      <c r="L195" s="36">
        <v>0.39</v>
      </c>
      <c r="M195" s="37"/>
      <c r="N195" s="36">
        <v>14.46</v>
      </c>
      <c r="O195" s="37"/>
      <c r="P195" s="36">
        <v>66.900000000000006</v>
      </c>
      <c r="Q195" s="37"/>
    </row>
    <row r="196" spans="1:19" ht="15.75" customHeight="1" x14ac:dyDescent="0.3">
      <c r="A196" s="57" t="s">
        <v>390</v>
      </c>
      <c r="B196" s="34"/>
      <c r="C196" s="34"/>
      <c r="D196" s="34"/>
      <c r="E196" s="34"/>
      <c r="F196" s="35"/>
      <c r="G196" s="1" t="s">
        <v>391</v>
      </c>
      <c r="H196" s="36">
        <v>60</v>
      </c>
      <c r="I196" s="37"/>
      <c r="J196" s="36">
        <v>10.78</v>
      </c>
      <c r="K196" s="37"/>
      <c r="L196" s="36">
        <v>4.6399999999999997</v>
      </c>
      <c r="M196" s="37"/>
      <c r="N196" s="36">
        <v>2.04</v>
      </c>
      <c r="O196" s="37"/>
      <c r="P196" s="36">
        <v>93.33</v>
      </c>
      <c r="Q196" s="37"/>
      <c r="S196" s="17"/>
    </row>
    <row r="197" spans="1:19" ht="15.6" x14ac:dyDescent="0.3">
      <c r="A197" s="33" t="s">
        <v>81</v>
      </c>
      <c r="B197" s="34"/>
      <c r="C197" s="34"/>
      <c r="D197" s="34"/>
      <c r="E197" s="34"/>
      <c r="F197" s="35"/>
      <c r="G197" s="1" t="s">
        <v>84</v>
      </c>
      <c r="H197" s="36">
        <v>50</v>
      </c>
      <c r="I197" s="37"/>
      <c r="J197" s="36">
        <v>1.36</v>
      </c>
      <c r="K197" s="37"/>
      <c r="L197" s="36">
        <v>2.35</v>
      </c>
      <c r="M197" s="37"/>
      <c r="N197" s="36">
        <v>14.28</v>
      </c>
      <c r="O197" s="37"/>
      <c r="P197" s="36">
        <v>78.7</v>
      </c>
      <c r="Q197" s="37"/>
    </row>
    <row r="198" spans="1:19" ht="15.6" x14ac:dyDescent="0.3">
      <c r="A198" s="33" t="s">
        <v>85</v>
      </c>
      <c r="B198" s="34"/>
      <c r="C198" s="34"/>
      <c r="D198" s="34"/>
      <c r="E198" s="34"/>
      <c r="F198" s="35"/>
      <c r="G198" s="1" t="s">
        <v>86</v>
      </c>
      <c r="H198" s="36">
        <v>40</v>
      </c>
      <c r="I198" s="37"/>
      <c r="J198" s="36">
        <v>0.33</v>
      </c>
      <c r="K198" s="37"/>
      <c r="L198" s="36">
        <v>1.97</v>
      </c>
      <c r="M198" s="37"/>
      <c r="N198" s="36">
        <v>2.8</v>
      </c>
      <c r="O198" s="37"/>
      <c r="P198" s="36">
        <v>27.73</v>
      </c>
      <c r="Q198" s="37"/>
    </row>
    <row r="199" spans="1:19" ht="15.6" x14ac:dyDescent="0.3">
      <c r="A199" s="33" t="s">
        <v>253</v>
      </c>
      <c r="B199" s="34"/>
      <c r="C199" s="34"/>
      <c r="D199" s="34"/>
      <c r="E199" s="34"/>
      <c r="F199" s="35"/>
      <c r="G199" s="1" t="s">
        <v>254</v>
      </c>
      <c r="H199" s="36">
        <v>20</v>
      </c>
      <c r="I199" s="37"/>
      <c r="J199" s="36">
        <v>0.56000000000000005</v>
      </c>
      <c r="K199" s="37"/>
      <c r="L199" s="36">
        <v>0</v>
      </c>
      <c r="M199" s="37"/>
      <c r="N199" s="36">
        <v>0.26</v>
      </c>
      <c r="O199" s="37"/>
      <c r="P199" s="36">
        <v>3.8</v>
      </c>
      <c r="Q199" s="37"/>
      <c r="S199" s="17"/>
    </row>
    <row r="200" spans="1:19" ht="15.6" x14ac:dyDescent="0.3">
      <c r="A200" s="33" t="s">
        <v>87</v>
      </c>
      <c r="B200" s="34"/>
      <c r="C200" s="34"/>
      <c r="D200" s="34"/>
      <c r="E200" s="34"/>
      <c r="F200" s="35"/>
      <c r="G200" s="1" t="s">
        <v>88</v>
      </c>
      <c r="H200" s="36">
        <v>150</v>
      </c>
      <c r="I200" s="37"/>
      <c r="J200" s="36">
        <v>0</v>
      </c>
      <c r="K200" s="37"/>
      <c r="L200" s="36">
        <v>0</v>
      </c>
      <c r="M200" s="37"/>
      <c r="N200" s="36">
        <v>0</v>
      </c>
      <c r="O200" s="37"/>
      <c r="P200" s="36">
        <v>0</v>
      </c>
      <c r="Q200" s="37"/>
    </row>
    <row r="201" spans="1:19" ht="15.6" x14ac:dyDescent="0.3">
      <c r="A201" s="38" t="s">
        <v>13</v>
      </c>
      <c r="B201" s="39"/>
      <c r="C201" s="39"/>
      <c r="D201" s="39"/>
      <c r="E201" s="39"/>
      <c r="F201" s="39"/>
      <c r="G201" s="39"/>
      <c r="H201" s="39"/>
      <c r="I201" s="39"/>
      <c r="J201" s="40">
        <f>+J194+J195+J196+J197+J198+J200+J199</f>
        <v>17.429999999999996</v>
      </c>
      <c r="K201" s="41"/>
      <c r="L201" s="40">
        <f>+L194+L195+L196+L197+L198+L200+L199</f>
        <v>11.47</v>
      </c>
      <c r="M201" s="41"/>
      <c r="N201" s="40">
        <f>+N194+N195+N196+N197+N198+N200+N199</f>
        <v>40.749999999999993</v>
      </c>
      <c r="O201" s="41"/>
      <c r="P201" s="40">
        <f>+P194+P195+P196+P197+P198+P200+P199</f>
        <v>322.41000000000003</v>
      </c>
      <c r="Q201" s="41"/>
    </row>
    <row r="204" spans="1:19" ht="15.6" x14ac:dyDescent="0.3">
      <c r="G204" s="49" t="s">
        <v>311</v>
      </c>
      <c r="H204" s="49"/>
      <c r="I204" s="49"/>
      <c r="J204" s="49"/>
    </row>
    <row r="206" spans="1:19" ht="15.75" customHeight="1" x14ac:dyDescent="0.3">
      <c r="A206" s="50" t="s">
        <v>1</v>
      </c>
      <c r="B206" s="51"/>
      <c r="C206" s="51"/>
      <c r="D206" s="51"/>
      <c r="E206" s="51"/>
      <c r="F206" s="51"/>
      <c r="G206" s="52" t="s">
        <v>2</v>
      </c>
      <c r="H206" s="52" t="s">
        <v>3</v>
      </c>
      <c r="I206" s="52"/>
      <c r="J206" s="52" t="s">
        <v>4</v>
      </c>
      <c r="K206" s="52"/>
      <c r="L206" s="52"/>
      <c r="M206" s="52"/>
      <c r="N206" s="52"/>
      <c r="O206" s="52"/>
      <c r="P206" s="53" t="s">
        <v>5</v>
      </c>
      <c r="Q206" s="54"/>
    </row>
    <row r="207" spans="1:19" ht="15.6" x14ac:dyDescent="0.3">
      <c r="A207" s="51"/>
      <c r="B207" s="51"/>
      <c r="C207" s="51"/>
      <c r="D207" s="51"/>
      <c r="E207" s="51"/>
      <c r="F207" s="51"/>
      <c r="G207" s="52"/>
      <c r="H207" s="52"/>
      <c r="I207" s="52"/>
      <c r="J207" s="40" t="s">
        <v>6</v>
      </c>
      <c r="K207" s="41"/>
      <c r="L207" s="40" t="s">
        <v>7</v>
      </c>
      <c r="M207" s="41"/>
      <c r="N207" s="40" t="s">
        <v>8</v>
      </c>
      <c r="O207" s="41"/>
      <c r="P207" s="55"/>
      <c r="Q207" s="56"/>
    </row>
    <row r="208" spans="1:19" ht="15.6" x14ac:dyDescent="0.3">
      <c r="A208" s="33" t="s">
        <v>89</v>
      </c>
      <c r="B208" s="34"/>
      <c r="C208" s="34"/>
      <c r="D208" s="34"/>
      <c r="E208" s="34"/>
      <c r="F208" s="35"/>
      <c r="G208" s="1" t="s">
        <v>90</v>
      </c>
      <c r="H208" s="36">
        <v>120</v>
      </c>
      <c r="I208" s="37"/>
      <c r="J208" s="36">
        <v>18.170000000000002</v>
      </c>
      <c r="K208" s="37"/>
      <c r="L208" s="36">
        <v>12.79</v>
      </c>
      <c r="M208" s="37"/>
      <c r="N208" s="36">
        <v>18.29</v>
      </c>
      <c r="O208" s="37"/>
      <c r="P208" s="36">
        <v>226.43</v>
      </c>
      <c r="Q208" s="37"/>
    </row>
    <row r="209" spans="1:19" ht="15.6" x14ac:dyDescent="0.3">
      <c r="A209" s="33" t="s">
        <v>191</v>
      </c>
      <c r="B209" s="34"/>
      <c r="C209" s="34"/>
      <c r="D209" s="34"/>
      <c r="E209" s="34"/>
      <c r="F209" s="35"/>
      <c r="G209" s="1" t="s">
        <v>54</v>
      </c>
      <c r="H209" s="36">
        <v>30</v>
      </c>
      <c r="I209" s="37"/>
      <c r="J209" s="36">
        <v>1.2</v>
      </c>
      <c r="K209" s="37"/>
      <c r="L209" s="36">
        <v>0.6</v>
      </c>
      <c r="M209" s="37"/>
      <c r="N209" s="36">
        <v>1.2</v>
      </c>
      <c r="O209" s="37"/>
      <c r="P209" s="36">
        <v>18</v>
      </c>
      <c r="Q209" s="37"/>
      <c r="S209" s="17"/>
    </row>
    <row r="210" spans="1:19" ht="15.6" x14ac:dyDescent="0.3">
      <c r="A210" s="33" t="s">
        <v>244</v>
      </c>
      <c r="B210" s="34"/>
      <c r="C210" s="34"/>
      <c r="D210" s="34"/>
      <c r="E210" s="34"/>
      <c r="F210" s="35"/>
      <c r="G210" s="1" t="s">
        <v>245</v>
      </c>
      <c r="H210" s="36">
        <v>25</v>
      </c>
      <c r="I210" s="37"/>
      <c r="J210" s="36">
        <v>0.68</v>
      </c>
      <c r="K210" s="37"/>
      <c r="L210" s="36">
        <v>0.13</v>
      </c>
      <c r="M210" s="37"/>
      <c r="N210" s="36">
        <v>17.25</v>
      </c>
      <c r="O210" s="37"/>
      <c r="P210" s="36">
        <v>74</v>
      </c>
      <c r="Q210" s="37"/>
    </row>
    <row r="211" spans="1:19" ht="15.6" x14ac:dyDescent="0.3">
      <c r="A211" s="33" t="s">
        <v>31</v>
      </c>
      <c r="B211" s="34"/>
      <c r="C211" s="34"/>
      <c r="D211" s="34"/>
      <c r="E211" s="34"/>
      <c r="F211" s="35"/>
      <c r="G211" s="1" t="s">
        <v>11</v>
      </c>
      <c r="H211" s="36">
        <v>150</v>
      </c>
      <c r="I211" s="37"/>
      <c r="J211" s="36">
        <v>0</v>
      </c>
      <c r="K211" s="37"/>
      <c r="L211" s="36">
        <v>0</v>
      </c>
      <c r="M211" s="37"/>
      <c r="N211" s="36">
        <v>0</v>
      </c>
      <c r="O211" s="37"/>
      <c r="P211" s="36">
        <v>0</v>
      </c>
      <c r="Q211" s="37"/>
    </row>
    <row r="212" spans="1:19" ht="15.6" x14ac:dyDescent="0.3">
      <c r="A212" s="33" t="s">
        <v>301</v>
      </c>
      <c r="B212" s="34"/>
      <c r="C212" s="34"/>
      <c r="D212" s="34"/>
      <c r="E212" s="34"/>
      <c r="F212" s="35"/>
      <c r="G212" s="1" t="s">
        <v>12</v>
      </c>
      <c r="H212" s="36">
        <v>80</v>
      </c>
      <c r="I212" s="37"/>
      <c r="J212" s="36">
        <v>0.56999999999999995</v>
      </c>
      <c r="K212" s="37"/>
      <c r="L212" s="36">
        <v>0.22</v>
      </c>
      <c r="M212" s="37"/>
      <c r="N212" s="36">
        <v>10.96</v>
      </c>
      <c r="O212" s="37"/>
      <c r="P212" s="36">
        <v>44</v>
      </c>
      <c r="Q212" s="37"/>
    </row>
    <row r="213" spans="1:19" ht="15.6" x14ac:dyDescent="0.3">
      <c r="A213" s="38" t="s">
        <v>13</v>
      </c>
      <c r="B213" s="39"/>
      <c r="C213" s="39"/>
      <c r="D213" s="39"/>
      <c r="E213" s="39"/>
      <c r="F213" s="39"/>
      <c r="G213" s="39"/>
      <c r="H213" s="39"/>
      <c r="I213" s="39"/>
      <c r="J213" s="40">
        <f t="shared" ref="J213" si="2">+J208+J209+J211+J210+J212</f>
        <v>20.62</v>
      </c>
      <c r="K213" s="41"/>
      <c r="L213" s="40">
        <f t="shared" ref="L213" si="3">+L208+L209+L211+L210+L212</f>
        <v>13.74</v>
      </c>
      <c r="M213" s="41"/>
      <c r="N213" s="40">
        <f t="shared" ref="N213" si="4">+N208+N209+N211+N210+N212</f>
        <v>47.699999999999996</v>
      </c>
      <c r="O213" s="41"/>
      <c r="P213" s="40">
        <f t="shared" ref="P213" si="5">+P208+P209+P211+P210+P212</f>
        <v>362.43</v>
      </c>
      <c r="Q213" s="41"/>
    </row>
    <row r="214" spans="1:19" ht="15.6" x14ac:dyDescent="0.3">
      <c r="A214" s="38" t="s">
        <v>40</v>
      </c>
      <c r="B214" s="39"/>
      <c r="C214" s="39"/>
      <c r="D214" s="39"/>
      <c r="E214" s="39"/>
      <c r="F214" s="39"/>
      <c r="G214" s="39"/>
      <c r="H214" s="39"/>
      <c r="I214" s="39"/>
      <c r="J214" s="42">
        <f>+J187+J201+J213</f>
        <v>46.899999999999991</v>
      </c>
      <c r="K214" s="43"/>
      <c r="L214" s="42">
        <f>+L187+L201+L213</f>
        <v>33.65</v>
      </c>
      <c r="M214" s="43"/>
      <c r="N214" s="42">
        <f>+N187+N201+N213</f>
        <v>135.05999999999997</v>
      </c>
      <c r="O214" s="43"/>
      <c r="P214" s="42">
        <f>+P187+P201+P213</f>
        <v>975.01</v>
      </c>
      <c r="Q214" s="43"/>
    </row>
    <row r="216" spans="1:19" x14ac:dyDescent="0.3">
      <c r="R216">
        <v>4</v>
      </c>
    </row>
    <row r="217" spans="1:19" ht="15.6" x14ac:dyDescent="0.3">
      <c r="A217" s="44" t="s">
        <v>23</v>
      </c>
      <c r="B217" s="44"/>
      <c r="C217" s="44"/>
      <c r="D217" s="44"/>
      <c r="E217" s="44"/>
      <c r="F217" s="44"/>
      <c r="G217" s="44"/>
      <c r="H217" s="44"/>
    </row>
    <row r="218" spans="1:19" ht="15.6" x14ac:dyDescent="0.3">
      <c r="A218" s="5"/>
      <c r="B218" s="5"/>
      <c r="C218" s="5"/>
      <c r="D218" s="5"/>
      <c r="E218" s="5"/>
      <c r="F218" s="5"/>
      <c r="G218" s="5"/>
      <c r="H218" s="5"/>
    </row>
    <row r="219" spans="1:19" ht="15.6" x14ac:dyDescent="0.3">
      <c r="A219" s="20" t="s">
        <v>386</v>
      </c>
      <c r="B219" s="20"/>
      <c r="C219" s="20"/>
      <c r="D219" s="20"/>
      <c r="E219" s="20"/>
      <c r="F219" s="20"/>
      <c r="G219" s="20"/>
      <c r="H219" s="5"/>
    </row>
    <row r="220" spans="1:19" ht="15.6" x14ac:dyDescent="0.3">
      <c r="A220" s="20"/>
      <c r="B220" s="20"/>
      <c r="C220" s="20"/>
      <c r="D220" s="20"/>
      <c r="E220" s="20"/>
      <c r="F220" s="20"/>
      <c r="G220" s="20"/>
      <c r="H220" s="5"/>
    </row>
    <row r="221" spans="1:19" ht="15.6" x14ac:dyDescent="0.3">
      <c r="A221" s="20"/>
      <c r="B221" s="20"/>
      <c r="C221" s="20"/>
      <c r="D221" s="20"/>
      <c r="E221" s="20"/>
      <c r="F221" s="20"/>
      <c r="G221" s="20"/>
      <c r="H221" s="5"/>
    </row>
    <row r="222" spans="1:19" ht="15.6" x14ac:dyDescent="0.3">
      <c r="A222" s="20"/>
      <c r="B222" s="20"/>
      <c r="C222" s="20"/>
      <c r="D222" s="20"/>
      <c r="E222" s="20"/>
      <c r="F222" s="20"/>
      <c r="G222" s="20"/>
      <c r="H222" s="5"/>
    </row>
    <row r="223" spans="1:19" ht="15.6" x14ac:dyDescent="0.3">
      <c r="A223" s="5"/>
      <c r="B223" s="5"/>
      <c r="C223" s="5"/>
      <c r="D223" s="5"/>
      <c r="E223" s="5"/>
      <c r="F223" s="5"/>
      <c r="G223" s="5"/>
      <c r="H223" s="5"/>
    </row>
    <row r="224" spans="1:19" ht="15.6" x14ac:dyDescent="0.3">
      <c r="A224" s="5"/>
      <c r="B224" s="5"/>
      <c r="C224" s="5"/>
      <c r="D224" s="5"/>
      <c r="E224" s="5"/>
      <c r="F224" s="5"/>
      <c r="G224" s="5"/>
      <c r="H224" s="5"/>
    </row>
    <row r="225" spans="1:19" ht="15.6" x14ac:dyDescent="0.3">
      <c r="A225" s="5"/>
      <c r="B225" s="5"/>
      <c r="C225" s="5"/>
      <c r="D225" s="5"/>
      <c r="E225" s="5"/>
      <c r="F225" s="5"/>
      <c r="G225" s="5"/>
      <c r="H225" s="5"/>
    </row>
    <row r="226" spans="1:19" ht="15.6" x14ac:dyDescent="0.3">
      <c r="A226" s="5"/>
      <c r="B226" s="5"/>
      <c r="C226" s="5"/>
      <c r="D226" s="5"/>
      <c r="E226" s="5"/>
      <c r="F226" s="5"/>
      <c r="G226" s="5"/>
      <c r="H226" s="5"/>
    </row>
    <row r="227" spans="1:19" ht="15.6" x14ac:dyDescent="0.3">
      <c r="A227" s="5"/>
      <c r="B227" s="5"/>
      <c r="C227" s="5"/>
      <c r="D227" s="5"/>
      <c r="E227" s="5"/>
      <c r="F227" s="5"/>
      <c r="G227" s="5"/>
      <c r="H227" s="5"/>
    </row>
    <row r="228" spans="1:19" ht="15" customHeight="1" x14ac:dyDescent="0.3">
      <c r="A228" s="65" t="s">
        <v>298</v>
      </c>
      <c r="B228" s="66"/>
      <c r="C228" s="66"/>
      <c r="D228" s="66"/>
      <c r="E228" s="66"/>
      <c r="I228" s="11"/>
      <c r="J228" s="11"/>
      <c r="O228" s="20" t="s">
        <v>385</v>
      </c>
      <c r="P228" s="20"/>
      <c r="Q228" s="20"/>
      <c r="R228" s="19"/>
      <c r="S228" s="19"/>
    </row>
    <row r="229" spans="1:19" ht="15" customHeight="1" x14ac:dyDescent="0.3">
      <c r="A229" s="66"/>
      <c r="B229" s="66"/>
      <c r="C229" s="66"/>
      <c r="D229" s="66"/>
      <c r="E229" s="66"/>
      <c r="I229" s="11"/>
      <c r="J229" s="11"/>
      <c r="O229" s="20"/>
      <c r="P229" s="20"/>
      <c r="Q229" s="20"/>
      <c r="R229" s="19"/>
      <c r="S229" s="19"/>
    </row>
    <row r="230" spans="1:19" ht="15" customHeight="1" x14ac:dyDescent="0.3">
      <c r="A230" s="66"/>
      <c r="B230" s="66"/>
      <c r="C230" s="66"/>
      <c r="D230" s="66"/>
      <c r="E230" s="66"/>
      <c r="I230" s="11"/>
      <c r="J230" s="11"/>
      <c r="O230" s="20"/>
      <c r="P230" s="20"/>
      <c r="Q230" s="20"/>
      <c r="R230" s="19"/>
      <c r="S230" s="19"/>
    </row>
    <row r="231" spans="1:19" ht="15" customHeight="1" x14ac:dyDescent="0.3">
      <c r="I231" s="11"/>
      <c r="J231" s="11"/>
      <c r="O231" s="20"/>
      <c r="P231" s="20"/>
      <c r="Q231" s="20"/>
      <c r="R231" s="19"/>
      <c r="S231" s="19"/>
    </row>
    <row r="232" spans="1:19" ht="15" customHeight="1" x14ac:dyDescent="0.3">
      <c r="I232" s="11"/>
      <c r="J232" s="11"/>
      <c r="O232" s="20"/>
      <c r="P232" s="20"/>
      <c r="Q232" s="20"/>
      <c r="R232" s="19"/>
      <c r="S232" s="19"/>
    </row>
    <row r="233" spans="1:19" ht="15.6" x14ac:dyDescent="0.3">
      <c r="A233" s="67" t="s">
        <v>78</v>
      </c>
      <c r="B233" s="67"/>
      <c r="C233" s="67"/>
      <c r="D233" s="67"/>
      <c r="O233" s="20"/>
      <c r="P233" s="20"/>
      <c r="Q233" s="20"/>
      <c r="R233" s="19"/>
      <c r="S233" s="19"/>
    </row>
    <row r="235" spans="1:19" ht="15.6" x14ac:dyDescent="0.3">
      <c r="G235" s="49" t="s">
        <v>309</v>
      </c>
      <c r="H235" s="49"/>
      <c r="I235" s="49"/>
      <c r="J235" s="49"/>
    </row>
    <row r="237" spans="1:19" ht="15.6" x14ac:dyDescent="0.3">
      <c r="A237" s="68" t="s">
        <v>1</v>
      </c>
      <c r="B237" s="69"/>
      <c r="C237" s="69"/>
      <c r="D237" s="69"/>
      <c r="E237" s="69"/>
      <c r="F237" s="69"/>
      <c r="G237" s="70" t="s">
        <v>2</v>
      </c>
      <c r="H237" s="70" t="s">
        <v>3</v>
      </c>
      <c r="I237" s="70"/>
      <c r="J237" s="70" t="s">
        <v>4</v>
      </c>
      <c r="K237" s="70"/>
      <c r="L237" s="70"/>
      <c r="M237" s="70"/>
      <c r="N237" s="70"/>
      <c r="O237" s="70"/>
      <c r="P237" s="71" t="s">
        <v>5</v>
      </c>
      <c r="Q237" s="72"/>
    </row>
    <row r="238" spans="1:19" ht="15.6" x14ac:dyDescent="0.3">
      <c r="A238" s="69"/>
      <c r="B238" s="69"/>
      <c r="C238" s="69"/>
      <c r="D238" s="69"/>
      <c r="E238" s="69"/>
      <c r="F238" s="69"/>
      <c r="G238" s="70"/>
      <c r="H238" s="70"/>
      <c r="I238" s="70"/>
      <c r="J238" s="75" t="s">
        <v>6</v>
      </c>
      <c r="K238" s="76"/>
      <c r="L238" s="75" t="s">
        <v>7</v>
      </c>
      <c r="M238" s="76"/>
      <c r="N238" s="75" t="s">
        <v>8</v>
      </c>
      <c r="O238" s="76"/>
      <c r="P238" s="73"/>
      <c r="Q238" s="74"/>
    </row>
    <row r="239" spans="1:19" ht="15.75" customHeight="1" x14ac:dyDescent="0.3">
      <c r="A239" s="62" t="s">
        <v>200</v>
      </c>
      <c r="B239" s="63"/>
      <c r="C239" s="63"/>
      <c r="D239" s="63"/>
      <c r="E239" s="63"/>
      <c r="F239" s="64"/>
      <c r="G239" s="3" t="s">
        <v>201</v>
      </c>
      <c r="H239" s="45" t="s">
        <v>43</v>
      </c>
      <c r="I239" s="46"/>
      <c r="J239" s="36">
        <v>5.54</v>
      </c>
      <c r="K239" s="37"/>
      <c r="L239" s="45" t="s">
        <v>202</v>
      </c>
      <c r="M239" s="46"/>
      <c r="N239" s="45" t="s">
        <v>203</v>
      </c>
      <c r="O239" s="46"/>
      <c r="P239" s="45" t="s">
        <v>204</v>
      </c>
      <c r="Q239" s="46"/>
    </row>
    <row r="240" spans="1:19" ht="15.75" customHeight="1" x14ac:dyDescent="0.3">
      <c r="A240" s="62" t="s">
        <v>302</v>
      </c>
      <c r="B240" s="63"/>
      <c r="C240" s="63"/>
      <c r="D240" s="63"/>
      <c r="E240" s="63"/>
      <c r="F240" s="64"/>
      <c r="G240" s="3" t="s">
        <v>303</v>
      </c>
      <c r="H240" s="45" t="s">
        <v>187</v>
      </c>
      <c r="I240" s="46"/>
      <c r="J240" s="36">
        <v>0.25</v>
      </c>
      <c r="K240" s="37"/>
      <c r="L240" s="45" t="s">
        <v>45</v>
      </c>
      <c r="M240" s="46"/>
      <c r="N240" s="45" t="s">
        <v>304</v>
      </c>
      <c r="O240" s="46"/>
      <c r="P240" s="45" t="s">
        <v>305</v>
      </c>
      <c r="Q240" s="46"/>
    </row>
    <row r="241" spans="1:17" ht="15.6" x14ac:dyDescent="0.3">
      <c r="A241" s="59" t="s">
        <v>31</v>
      </c>
      <c r="B241" s="60"/>
      <c r="C241" s="60"/>
      <c r="D241" s="60"/>
      <c r="E241" s="60"/>
      <c r="F241" s="61"/>
      <c r="G241" s="2" t="s">
        <v>11</v>
      </c>
      <c r="H241" s="45" t="s">
        <v>43</v>
      </c>
      <c r="I241" s="46"/>
      <c r="J241" s="45" t="s">
        <v>45</v>
      </c>
      <c r="K241" s="46"/>
      <c r="L241" s="45" t="s">
        <v>45</v>
      </c>
      <c r="M241" s="46"/>
      <c r="N241" s="45" t="s">
        <v>45</v>
      </c>
      <c r="O241" s="46"/>
      <c r="P241" s="45" t="s">
        <v>45</v>
      </c>
      <c r="Q241" s="46"/>
    </row>
    <row r="242" spans="1:17" ht="15.6" x14ac:dyDescent="0.3">
      <c r="A242" s="59" t="s">
        <v>238</v>
      </c>
      <c r="B242" s="60"/>
      <c r="C242" s="60"/>
      <c r="D242" s="60"/>
      <c r="E242" s="60"/>
      <c r="F242" s="61"/>
      <c r="G242" s="2" t="s">
        <v>239</v>
      </c>
      <c r="H242" s="45" t="s">
        <v>226</v>
      </c>
      <c r="I242" s="46"/>
      <c r="J242" s="45" t="s">
        <v>294</v>
      </c>
      <c r="K242" s="46"/>
      <c r="L242" s="45" t="s">
        <v>142</v>
      </c>
      <c r="M242" s="46"/>
      <c r="N242" s="45" t="s">
        <v>295</v>
      </c>
      <c r="O242" s="46"/>
      <c r="P242" s="45" t="s">
        <v>296</v>
      </c>
      <c r="Q242" s="46"/>
    </row>
    <row r="243" spans="1:17" ht="15.6" x14ac:dyDescent="0.3">
      <c r="A243" s="92" t="s">
        <v>331</v>
      </c>
      <c r="B243" s="92"/>
      <c r="C243" s="92"/>
      <c r="D243" s="92"/>
      <c r="E243" s="92"/>
      <c r="F243" s="92"/>
      <c r="G243" s="2" t="s">
        <v>332</v>
      </c>
      <c r="H243" s="93" t="s">
        <v>59</v>
      </c>
      <c r="I243" s="93"/>
      <c r="J243" s="93" t="s">
        <v>338</v>
      </c>
      <c r="K243" s="93"/>
      <c r="L243" s="93" t="s">
        <v>68</v>
      </c>
      <c r="M243" s="93"/>
      <c r="N243" s="45" t="s">
        <v>339</v>
      </c>
      <c r="O243" s="46"/>
      <c r="P243" s="45" t="s">
        <v>340</v>
      </c>
      <c r="Q243" s="46"/>
    </row>
    <row r="244" spans="1:17" ht="15.6" x14ac:dyDescent="0.3">
      <c r="A244" s="47" t="s">
        <v>13</v>
      </c>
      <c r="B244" s="48"/>
      <c r="C244" s="48"/>
      <c r="D244" s="48"/>
      <c r="E244" s="48"/>
      <c r="F244" s="48"/>
      <c r="G244" s="48"/>
      <c r="H244" s="48"/>
      <c r="I244" s="48"/>
      <c r="J244" s="42">
        <f>+J239+J242+J241+J240+J243</f>
        <v>7.36</v>
      </c>
      <c r="K244" s="58"/>
      <c r="L244" s="42">
        <f>+L239+L242+L241+L240+L243</f>
        <v>6.33</v>
      </c>
      <c r="M244" s="58"/>
      <c r="N244" s="42">
        <f>+N239+N242+N241+N240+N243</f>
        <v>49.839999999999996</v>
      </c>
      <c r="O244" s="58"/>
      <c r="P244" s="42">
        <f>+P239+P242+P241+P240+P243</f>
        <v>267.5</v>
      </c>
      <c r="Q244" s="58"/>
    </row>
    <row r="247" spans="1:17" ht="15.6" x14ac:dyDescent="0.3">
      <c r="G247" s="49" t="s">
        <v>310</v>
      </c>
      <c r="H247" s="49"/>
      <c r="I247" s="49"/>
      <c r="J247" s="49"/>
    </row>
    <row r="249" spans="1:17" ht="15.6" x14ac:dyDescent="0.3">
      <c r="A249" s="50" t="s">
        <v>1</v>
      </c>
      <c r="B249" s="51"/>
      <c r="C249" s="51"/>
      <c r="D249" s="51"/>
      <c r="E249" s="51"/>
      <c r="F249" s="51"/>
      <c r="G249" s="52" t="s">
        <v>2</v>
      </c>
      <c r="H249" s="52" t="s">
        <v>3</v>
      </c>
      <c r="I249" s="52"/>
      <c r="J249" s="52" t="s">
        <v>4</v>
      </c>
      <c r="K249" s="52"/>
      <c r="L249" s="52"/>
      <c r="M249" s="52"/>
      <c r="N249" s="52"/>
      <c r="O249" s="52"/>
      <c r="P249" s="53" t="s">
        <v>5</v>
      </c>
      <c r="Q249" s="54"/>
    </row>
    <row r="250" spans="1:17" ht="15.6" x14ac:dyDescent="0.3">
      <c r="A250" s="51"/>
      <c r="B250" s="51"/>
      <c r="C250" s="51"/>
      <c r="D250" s="51"/>
      <c r="E250" s="51"/>
      <c r="F250" s="51"/>
      <c r="G250" s="52"/>
      <c r="H250" s="52"/>
      <c r="I250" s="52"/>
      <c r="J250" s="40" t="s">
        <v>6</v>
      </c>
      <c r="K250" s="41"/>
      <c r="L250" s="40" t="s">
        <v>7</v>
      </c>
      <c r="M250" s="41"/>
      <c r="N250" s="40" t="s">
        <v>8</v>
      </c>
      <c r="O250" s="41"/>
      <c r="P250" s="55"/>
      <c r="Q250" s="56"/>
    </row>
    <row r="251" spans="1:17" ht="15.75" customHeight="1" x14ac:dyDescent="0.3">
      <c r="A251" s="57" t="s">
        <v>394</v>
      </c>
      <c r="B251" s="90"/>
      <c r="C251" s="90"/>
      <c r="D251" s="90"/>
      <c r="E251" s="90"/>
      <c r="F251" s="91"/>
      <c r="G251" s="8" t="s">
        <v>395</v>
      </c>
      <c r="H251" s="36">
        <v>100</v>
      </c>
      <c r="I251" s="37"/>
      <c r="J251" s="36">
        <v>0.31</v>
      </c>
      <c r="K251" s="37"/>
      <c r="L251" s="36">
        <v>2.02</v>
      </c>
      <c r="M251" s="37"/>
      <c r="N251" s="36">
        <v>1.55</v>
      </c>
      <c r="O251" s="37"/>
      <c r="P251" s="36">
        <v>25.65</v>
      </c>
      <c r="Q251" s="37"/>
    </row>
    <row r="252" spans="1:17" ht="15.6" x14ac:dyDescent="0.3">
      <c r="A252" s="33" t="s">
        <v>14</v>
      </c>
      <c r="B252" s="34"/>
      <c r="C252" s="34"/>
      <c r="D252" s="34"/>
      <c r="E252" s="34"/>
      <c r="F252" s="35"/>
      <c r="G252" s="1" t="s">
        <v>15</v>
      </c>
      <c r="H252" s="36">
        <v>30</v>
      </c>
      <c r="I252" s="37"/>
      <c r="J252" s="36">
        <v>1.98</v>
      </c>
      <c r="K252" s="37"/>
      <c r="L252" s="36">
        <v>0.39</v>
      </c>
      <c r="M252" s="37"/>
      <c r="N252" s="36">
        <v>14.46</v>
      </c>
      <c r="O252" s="37"/>
      <c r="P252" s="36">
        <v>66.900000000000006</v>
      </c>
      <c r="Q252" s="37"/>
    </row>
    <row r="253" spans="1:17" ht="15.6" x14ac:dyDescent="0.3">
      <c r="A253" s="57" t="s">
        <v>46</v>
      </c>
      <c r="B253" s="34"/>
      <c r="C253" s="34"/>
      <c r="D253" s="34"/>
      <c r="E253" s="34"/>
      <c r="F253" s="35"/>
      <c r="G253" s="1" t="s">
        <v>47</v>
      </c>
      <c r="H253" s="36">
        <v>60</v>
      </c>
      <c r="I253" s="37"/>
      <c r="J253" s="36">
        <v>17.11</v>
      </c>
      <c r="K253" s="37"/>
      <c r="L253" s="36">
        <v>2.0499999999999998</v>
      </c>
      <c r="M253" s="37"/>
      <c r="N253" s="36">
        <v>0.65</v>
      </c>
      <c r="O253" s="37"/>
      <c r="P253" s="36">
        <v>88.97</v>
      </c>
      <c r="Q253" s="37"/>
    </row>
    <row r="254" spans="1:17" ht="15.6" x14ac:dyDescent="0.3">
      <c r="A254" s="57" t="s">
        <v>367</v>
      </c>
      <c r="B254" s="90"/>
      <c r="C254" s="90"/>
      <c r="D254" s="90"/>
      <c r="E254" s="90"/>
      <c r="F254" s="91"/>
      <c r="G254" s="1" t="s">
        <v>368</v>
      </c>
      <c r="H254" s="36">
        <v>20</v>
      </c>
      <c r="I254" s="37"/>
      <c r="J254" s="36">
        <v>0.42</v>
      </c>
      <c r="K254" s="37"/>
      <c r="L254" s="36">
        <v>3.87</v>
      </c>
      <c r="M254" s="37"/>
      <c r="N254" s="36">
        <v>1.29</v>
      </c>
      <c r="O254" s="37"/>
      <c r="P254" s="36">
        <v>41.61</v>
      </c>
      <c r="Q254" s="37"/>
    </row>
    <row r="255" spans="1:17" ht="15.6" x14ac:dyDescent="0.3">
      <c r="A255" s="33" t="s">
        <v>82</v>
      </c>
      <c r="B255" s="34"/>
      <c r="C255" s="34"/>
      <c r="D255" s="34"/>
      <c r="E255" s="34"/>
      <c r="F255" s="35"/>
      <c r="G255" s="1" t="s">
        <v>83</v>
      </c>
      <c r="H255" s="36">
        <v>50</v>
      </c>
      <c r="I255" s="37"/>
      <c r="J255" s="36">
        <v>3.03</v>
      </c>
      <c r="K255" s="37"/>
      <c r="L255" s="36">
        <v>2.75</v>
      </c>
      <c r="M255" s="37"/>
      <c r="N255" s="36">
        <v>16.7</v>
      </c>
      <c r="O255" s="37"/>
      <c r="P255" s="36">
        <v>101.8</v>
      </c>
      <c r="Q255" s="37"/>
    </row>
    <row r="256" spans="1:17" ht="15.6" x14ac:dyDescent="0.3">
      <c r="A256" s="33" t="s">
        <v>48</v>
      </c>
      <c r="B256" s="34"/>
      <c r="C256" s="34"/>
      <c r="D256" s="34"/>
      <c r="E256" s="34"/>
      <c r="F256" s="35"/>
      <c r="G256" s="1" t="s">
        <v>49</v>
      </c>
      <c r="H256" s="36">
        <v>40</v>
      </c>
      <c r="I256" s="37"/>
      <c r="J256" s="36">
        <v>0.45</v>
      </c>
      <c r="K256" s="37"/>
      <c r="L256" s="36">
        <v>1.95</v>
      </c>
      <c r="M256" s="37"/>
      <c r="N256" s="36">
        <v>3.86</v>
      </c>
      <c r="O256" s="37"/>
      <c r="P256" s="36">
        <v>30.68</v>
      </c>
      <c r="Q256" s="37"/>
    </row>
    <row r="257" spans="1:19" ht="15.6" x14ac:dyDescent="0.3">
      <c r="A257" s="33" t="s">
        <v>277</v>
      </c>
      <c r="B257" s="34"/>
      <c r="C257" s="34"/>
      <c r="D257" s="34"/>
      <c r="E257" s="34"/>
      <c r="F257" s="35"/>
      <c r="G257" s="1" t="s">
        <v>276</v>
      </c>
      <c r="H257" s="36">
        <v>20</v>
      </c>
      <c r="I257" s="37"/>
      <c r="J257" s="36">
        <v>0.22</v>
      </c>
      <c r="K257" s="37"/>
      <c r="L257" s="36">
        <v>0.02</v>
      </c>
      <c r="M257" s="37"/>
      <c r="N257" s="36">
        <v>0.78</v>
      </c>
      <c r="O257" s="37"/>
      <c r="P257" s="36">
        <v>3.4</v>
      </c>
      <c r="Q257" s="37"/>
      <c r="S257" s="17"/>
    </row>
    <row r="258" spans="1:19" ht="15.6" x14ac:dyDescent="0.3">
      <c r="A258" s="33" t="s">
        <v>50</v>
      </c>
      <c r="B258" s="34"/>
      <c r="C258" s="34"/>
      <c r="D258" s="34"/>
      <c r="E258" s="34"/>
      <c r="F258" s="35"/>
      <c r="G258" s="1" t="s">
        <v>51</v>
      </c>
      <c r="H258" s="36">
        <v>150</v>
      </c>
      <c r="I258" s="37"/>
      <c r="J258" s="36">
        <v>0.09</v>
      </c>
      <c r="K258" s="37"/>
      <c r="L258" s="36">
        <v>0.03</v>
      </c>
      <c r="M258" s="37"/>
      <c r="N258" s="36">
        <v>0.24</v>
      </c>
      <c r="O258" s="37"/>
      <c r="P258" s="36">
        <v>1.32</v>
      </c>
      <c r="Q258" s="37"/>
    </row>
    <row r="259" spans="1:19" ht="15.6" x14ac:dyDescent="0.3">
      <c r="A259" s="38" t="s">
        <v>13</v>
      </c>
      <c r="B259" s="39"/>
      <c r="C259" s="39"/>
      <c r="D259" s="39"/>
      <c r="E259" s="39"/>
      <c r="F259" s="39"/>
      <c r="G259" s="39"/>
      <c r="H259" s="39"/>
      <c r="I259" s="39"/>
      <c r="J259" s="40">
        <f>+J251+J252+J253+J254+J255+J256+J258+J257</f>
        <v>23.61</v>
      </c>
      <c r="K259" s="41"/>
      <c r="L259" s="40">
        <f>+L251+L252+L253+L254+L255+L256+L258+L257</f>
        <v>13.079999999999998</v>
      </c>
      <c r="M259" s="41"/>
      <c r="N259" s="40">
        <f>+N251+N252+N253+N254+N255+N256+N258+N257</f>
        <v>39.53</v>
      </c>
      <c r="O259" s="41"/>
      <c r="P259" s="40">
        <f>+P251+P252+P254+P253+P255+P256+P258+P257</f>
        <v>360.33</v>
      </c>
      <c r="Q259" s="41"/>
    </row>
    <row r="262" spans="1:19" ht="15.6" x14ac:dyDescent="0.3">
      <c r="G262" s="49" t="s">
        <v>311</v>
      </c>
      <c r="H262" s="49"/>
      <c r="I262" s="49"/>
      <c r="J262" s="49"/>
    </row>
    <row r="264" spans="1:19" ht="15.6" x14ac:dyDescent="0.3">
      <c r="A264" s="50" t="s">
        <v>1</v>
      </c>
      <c r="B264" s="51"/>
      <c r="C264" s="51"/>
      <c r="D264" s="51"/>
      <c r="E264" s="51"/>
      <c r="F264" s="51"/>
      <c r="G264" s="52" t="s">
        <v>2</v>
      </c>
      <c r="H264" s="52" t="s">
        <v>3</v>
      </c>
      <c r="I264" s="52"/>
      <c r="J264" s="52" t="s">
        <v>4</v>
      </c>
      <c r="K264" s="52"/>
      <c r="L264" s="52"/>
      <c r="M264" s="52"/>
      <c r="N264" s="52"/>
      <c r="O264" s="52"/>
      <c r="P264" s="53" t="s">
        <v>5</v>
      </c>
      <c r="Q264" s="54"/>
    </row>
    <row r="265" spans="1:19" ht="15.6" x14ac:dyDescent="0.3">
      <c r="A265" s="51"/>
      <c r="B265" s="51"/>
      <c r="C265" s="51"/>
      <c r="D265" s="51"/>
      <c r="E265" s="51"/>
      <c r="F265" s="51"/>
      <c r="G265" s="52"/>
      <c r="H265" s="52"/>
      <c r="I265" s="52"/>
      <c r="J265" s="40" t="s">
        <v>6</v>
      </c>
      <c r="K265" s="41"/>
      <c r="L265" s="40" t="s">
        <v>7</v>
      </c>
      <c r="M265" s="41"/>
      <c r="N265" s="40" t="s">
        <v>8</v>
      </c>
      <c r="O265" s="41"/>
      <c r="P265" s="55"/>
      <c r="Q265" s="56"/>
    </row>
    <row r="266" spans="1:19" ht="15.6" x14ac:dyDescent="0.3">
      <c r="A266" s="33" t="s">
        <v>52</v>
      </c>
      <c r="B266" s="34"/>
      <c r="C266" s="34"/>
      <c r="D266" s="34"/>
      <c r="E266" s="34"/>
      <c r="F266" s="35"/>
      <c r="G266" s="1" t="s">
        <v>53</v>
      </c>
      <c r="H266" s="36">
        <v>120</v>
      </c>
      <c r="I266" s="37"/>
      <c r="J266" s="36">
        <v>17.489999999999998</v>
      </c>
      <c r="K266" s="37"/>
      <c r="L266" s="36">
        <v>7.82</v>
      </c>
      <c r="M266" s="37"/>
      <c r="N266" s="36">
        <v>36.39</v>
      </c>
      <c r="O266" s="37"/>
      <c r="P266" s="36">
        <v>279.26</v>
      </c>
      <c r="Q266" s="37"/>
    </row>
    <row r="267" spans="1:19" ht="15.6" x14ac:dyDescent="0.3">
      <c r="A267" s="33" t="s">
        <v>123</v>
      </c>
      <c r="B267" s="34"/>
      <c r="C267" s="34"/>
      <c r="D267" s="34"/>
      <c r="E267" s="34"/>
      <c r="F267" s="35"/>
      <c r="G267" s="1" t="s">
        <v>124</v>
      </c>
      <c r="H267" s="36">
        <v>25</v>
      </c>
      <c r="I267" s="37"/>
      <c r="J267" s="36">
        <v>0.25</v>
      </c>
      <c r="K267" s="37"/>
      <c r="L267" s="36">
        <v>0</v>
      </c>
      <c r="M267" s="37"/>
      <c r="N267" s="36">
        <v>5.94</v>
      </c>
      <c r="O267" s="37"/>
      <c r="P267" s="36">
        <v>19.170000000000002</v>
      </c>
      <c r="Q267" s="37"/>
    </row>
    <row r="268" spans="1:19" ht="15.6" x14ac:dyDescent="0.3">
      <c r="A268" s="33" t="s">
        <v>191</v>
      </c>
      <c r="B268" s="34"/>
      <c r="C268" s="34"/>
      <c r="D268" s="34"/>
      <c r="E268" s="34"/>
      <c r="F268" s="35"/>
      <c r="G268" s="1" t="s">
        <v>54</v>
      </c>
      <c r="H268" s="36">
        <v>15</v>
      </c>
      <c r="I268" s="37"/>
      <c r="J268" s="36">
        <v>0.6</v>
      </c>
      <c r="K268" s="37"/>
      <c r="L268" s="36">
        <v>0.3</v>
      </c>
      <c r="M268" s="37"/>
      <c r="N268" s="36">
        <v>0.6</v>
      </c>
      <c r="O268" s="37"/>
      <c r="P268" s="36">
        <v>9</v>
      </c>
      <c r="Q268" s="37"/>
    </row>
    <row r="269" spans="1:19" ht="15.6" x14ac:dyDescent="0.3">
      <c r="A269" s="33" t="s">
        <v>55</v>
      </c>
      <c r="B269" s="34"/>
      <c r="C269" s="34"/>
      <c r="D269" s="34"/>
      <c r="E269" s="34"/>
      <c r="F269" s="35"/>
      <c r="G269" s="1" t="s">
        <v>56</v>
      </c>
      <c r="H269" s="36">
        <v>100</v>
      </c>
      <c r="I269" s="37"/>
      <c r="J269" s="36">
        <v>3</v>
      </c>
      <c r="K269" s="37"/>
      <c r="L269" s="36">
        <v>0.1</v>
      </c>
      <c r="M269" s="37"/>
      <c r="N269" s="36">
        <v>4.7</v>
      </c>
      <c r="O269" s="37"/>
      <c r="P269" s="36">
        <v>31</v>
      </c>
      <c r="Q269" s="37"/>
    </row>
    <row r="270" spans="1:19" ht="15.6" x14ac:dyDescent="0.3">
      <c r="A270" s="33" t="s">
        <v>301</v>
      </c>
      <c r="B270" s="34"/>
      <c r="C270" s="34"/>
      <c r="D270" s="34"/>
      <c r="E270" s="34"/>
      <c r="F270" s="35"/>
      <c r="G270" s="1" t="s">
        <v>12</v>
      </c>
      <c r="H270" s="36">
        <v>120</v>
      </c>
      <c r="I270" s="37"/>
      <c r="J270" s="36">
        <v>0.86</v>
      </c>
      <c r="K270" s="37"/>
      <c r="L270" s="36">
        <v>0.33</v>
      </c>
      <c r="M270" s="37"/>
      <c r="N270" s="36">
        <v>16.440000000000001</v>
      </c>
      <c r="O270" s="37"/>
      <c r="P270" s="36">
        <v>66</v>
      </c>
      <c r="Q270" s="37"/>
    </row>
    <row r="271" spans="1:19" ht="15.6" x14ac:dyDescent="0.3">
      <c r="A271" s="38" t="s">
        <v>13</v>
      </c>
      <c r="B271" s="39"/>
      <c r="C271" s="39"/>
      <c r="D271" s="39"/>
      <c r="E271" s="39"/>
      <c r="F271" s="39"/>
      <c r="G271" s="39"/>
      <c r="H271" s="39"/>
      <c r="I271" s="39"/>
      <c r="J271" s="40">
        <f t="shared" ref="J271:P271" si="6">+J266+J267+J268+J269+J270</f>
        <v>22.2</v>
      </c>
      <c r="K271" s="41"/>
      <c r="L271" s="40">
        <f t="shared" si="6"/>
        <v>8.5500000000000007</v>
      </c>
      <c r="M271" s="41"/>
      <c r="N271" s="40">
        <f t="shared" si="6"/>
        <v>64.070000000000007</v>
      </c>
      <c r="O271" s="41"/>
      <c r="P271" s="40">
        <f t="shared" si="6"/>
        <v>404.43</v>
      </c>
      <c r="Q271" s="41"/>
    </row>
    <row r="272" spans="1:19" ht="15.6" x14ac:dyDescent="0.3">
      <c r="A272" s="38" t="s">
        <v>40</v>
      </c>
      <c r="B272" s="39"/>
      <c r="C272" s="39"/>
      <c r="D272" s="39"/>
      <c r="E272" s="39"/>
      <c r="F272" s="39"/>
      <c r="G272" s="39"/>
      <c r="H272" s="39"/>
      <c r="I272" s="39"/>
      <c r="J272" s="42">
        <f>+J244+J259+J271</f>
        <v>53.17</v>
      </c>
      <c r="K272" s="43"/>
      <c r="L272" s="95">
        <f>+L244+L259+L271</f>
        <v>27.959999999999997</v>
      </c>
      <c r="M272" s="96"/>
      <c r="N272" s="42">
        <f>+N244+N259+N271</f>
        <v>153.44</v>
      </c>
      <c r="O272" s="43"/>
      <c r="P272" s="42">
        <f>+P244+P259+P271</f>
        <v>1032.26</v>
      </c>
      <c r="Q272" s="43"/>
    </row>
    <row r="274" spans="1:19" x14ac:dyDescent="0.3">
      <c r="R274">
        <v>5</v>
      </c>
    </row>
    <row r="275" spans="1:19" ht="15.6" x14ac:dyDescent="0.3">
      <c r="A275" s="44" t="s">
        <v>23</v>
      </c>
      <c r="B275" s="44"/>
      <c r="C275" s="44"/>
      <c r="D275" s="44"/>
      <c r="E275" s="44"/>
      <c r="F275" s="44"/>
      <c r="G275" s="44"/>
      <c r="H275" s="44"/>
    </row>
    <row r="276" spans="1:19" ht="15.6" x14ac:dyDescent="0.3">
      <c r="A276" s="5"/>
      <c r="B276" s="5"/>
      <c r="C276" s="5"/>
      <c r="D276" s="5"/>
      <c r="E276" s="5"/>
      <c r="F276" s="5"/>
      <c r="G276" s="5"/>
      <c r="H276" s="5"/>
    </row>
    <row r="277" spans="1:19" ht="15.6" x14ac:dyDescent="0.3">
      <c r="A277" s="20" t="s">
        <v>386</v>
      </c>
      <c r="B277" s="20"/>
      <c r="C277" s="20"/>
      <c r="D277" s="20"/>
      <c r="E277" s="20"/>
      <c r="F277" s="20"/>
      <c r="G277" s="20"/>
      <c r="H277" s="5"/>
    </row>
    <row r="278" spans="1:19" ht="15.6" x14ac:dyDescent="0.3">
      <c r="A278" s="20"/>
      <c r="B278" s="20"/>
      <c r="C278" s="20"/>
      <c r="D278" s="20"/>
      <c r="E278" s="20"/>
      <c r="F278" s="20"/>
      <c r="G278" s="20"/>
      <c r="H278" s="5"/>
    </row>
    <row r="279" spans="1:19" ht="15.6" x14ac:dyDescent="0.3">
      <c r="A279" s="20"/>
      <c r="B279" s="20"/>
      <c r="C279" s="20"/>
      <c r="D279" s="20"/>
      <c r="E279" s="20"/>
      <c r="F279" s="20"/>
      <c r="G279" s="20"/>
      <c r="H279" s="5"/>
    </row>
    <row r="280" spans="1:19" ht="15.6" x14ac:dyDescent="0.3">
      <c r="A280" s="20"/>
      <c r="B280" s="20"/>
      <c r="C280" s="20"/>
      <c r="D280" s="20"/>
      <c r="E280" s="20"/>
      <c r="F280" s="20"/>
      <c r="G280" s="20"/>
      <c r="H280" s="5"/>
    </row>
    <row r="281" spans="1:19" ht="15.6" x14ac:dyDescent="0.3">
      <c r="A281" s="12"/>
      <c r="B281" s="12"/>
      <c r="C281" s="12"/>
      <c r="D281" s="12"/>
      <c r="E281" s="12"/>
      <c r="F281" s="12"/>
      <c r="G281" s="12"/>
      <c r="H281" s="5"/>
    </row>
    <row r="282" spans="1:19" ht="15.6" x14ac:dyDescent="0.3">
      <c r="A282" s="5"/>
      <c r="B282" s="5"/>
      <c r="C282" s="5"/>
      <c r="D282" s="5"/>
      <c r="E282" s="5"/>
      <c r="F282" s="5"/>
      <c r="G282" s="5"/>
      <c r="H282" s="5"/>
    </row>
    <row r="283" spans="1:19" x14ac:dyDescent="0.3">
      <c r="I283" s="11"/>
      <c r="J283" s="11"/>
    </row>
    <row r="284" spans="1:19" ht="15" customHeight="1" x14ac:dyDescent="0.3">
      <c r="A284" s="65" t="s">
        <v>298</v>
      </c>
      <c r="B284" s="66"/>
      <c r="C284" s="66"/>
      <c r="D284" s="66"/>
      <c r="E284" s="66"/>
      <c r="I284" s="11"/>
      <c r="J284" s="11"/>
      <c r="O284" s="20" t="s">
        <v>385</v>
      </c>
      <c r="P284" s="20"/>
      <c r="Q284" s="20"/>
      <c r="R284" s="19"/>
      <c r="S284" s="19"/>
    </row>
    <row r="285" spans="1:19" ht="15" customHeight="1" x14ac:dyDescent="0.3">
      <c r="A285" s="66"/>
      <c r="B285" s="66"/>
      <c r="C285" s="66"/>
      <c r="D285" s="66"/>
      <c r="E285" s="66"/>
      <c r="I285" s="11"/>
      <c r="J285" s="11"/>
      <c r="O285" s="20"/>
      <c r="P285" s="20"/>
      <c r="Q285" s="20"/>
      <c r="R285" s="19"/>
      <c r="S285" s="19"/>
    </row>
    <row r="286" spans="1:19" ht="15" customHeight="1" x14ac:dyDescent="0.3">
      <c r="A286" s="66"/>
      <c r="B286" s="66"/>
      <c r="C286" s="66"/>
      <c r="D286" s="66"/>
      <c r="E286" s="66"/>
      <c r="I286" s="11"/>
      <c r="J286" s="11"/>
      <c r="O286" s="20"/>
      <c r="P286" s="20"/>
      <c r="Q286" s="20"/>
      <c r="R286" s="19"/>
      <c r="S286" s="19"/>
    </row>
    <row r="287" spans="1:19" ht="15" customHeight="1" x14ac:dyDescent="0.3">
      <c r="I287" s="11"/>
      <c r="J287" s="11"/>
      <c r="O287" s="20"/>
      <c r="P287" s="20"/>
      <c r="Q287" s="20"/>
      <c r="R287" s="19"/>
      <c r="S287" s="19"/>
    </row>
    <row r="288" spans="1:19" ht="15.6" x14ac:dyDescent="0.3">
      <c r="A288" s="36" t="s">
        <v>312</v>
      </c>
      <c r="B288" s="118"/>
      <c r="C288" s="118"/>
      <c r="D288" s="37"/>
      <c r="I288" s="11"/>
      <c r="J288" s="11"/>
      <c r="O288" s="20"/>
      <c r="P288" s="20"/>
      <c r="Q288" s="20"/>
      <c r="R288" s="19"/>
      <c r="S288" s="19"/>
    </row>
    <row r="289" spans="1:19" ht="15" customHeight="1" x14ac:dyDescent="0.3">
      <c r="O289" s="20"/>
      <c r="P289" s="20"/>
      <c r="Q289" s="20"/>
      <c r="R289" s="19"/>
      <c r="S289" s="19"/>
    </row>
    <row r="290" spans="1:19" ht="15.6" x14ac:dyDescent="0.3">
      <c r="G290" s="49" t="s">
        <v>309</v>
      </c>
      <c r="H290" s="49"/>
      <c r="I290" s="49"/>
      <c r="J290" s="49"/>
    </row>
    <row r="292" spans="1:19" ht="15.6" x14ac:dyDescent="0.3">
      <c r="A292" s="68" t="s">
        <v>1</v>
      </c>
      <c r="B292" s="69"/>
      <c r="C292" s="69"/>
      <c r="D292" s="69"/>
      <c r="E292" s="69"/>
      <c r="F292" s="69"/>
      <c r="G292" s="70" t="s">
        <v>2</v>
      </c>
      <c r="H292" s="70" t="s">
        <v>3</v>
      </c>
      <c r="I292" s="70"/>
      <c r="J292" s="70" t="s">
        <v>4</v>
      </c>
      <c r="K292" s="70"/>
      <c r="L292" s="70"/>
      <c r="M292" s="70"/>
      <c r="N292" s="70"/>
      <c r="O292" s="70"/>
      <c r="P292" s="71" t="s">
        <v>5</v>
      </c>
      <c r="Q292" s="72"/>
    </row>
    <row r="293" spans="1:19" ht="15.6" x14ac:dyDescent="0.3">
      <c r="A293" s="69"/>
      <c r="B293" s="69"/>
      <c r="C293" s="69"/>
      <c r="D293" s="69"/>
      <c r="E293" s="69"/>
      <c r="F293" s="69"/>
      <c r="G293" s="70"/>
      <c r="H293" s="70"/>
      <c r="I293" s="70"/>
      <c r="J293" s="75" t="s">
        <v>6</v>
      </c>
      <c r="K293" s="76"/>
      <c r="L293" s="75" t="s">
        <v>7</v>
      </c>
      <c r="M293" s="76"/>
      <c r="N293" s="75" t="s">
        <v>8</v>
      </c>
      <c r="O293" s="76"/>
      <c r="P293" s="73"/>
      <c r="Q293" s="74"/>
    </row>
    <row r="294" spans="1:19" ht="15.6" x14ac:dyDescent="0.3">
      <c r="A294" s="59" t="s">
        <v>246</v>
      </c>
      <c r="B294" s="60"/>
      <c r="C294" s="60"/>
      <c r="D294" s="60"/>
      <c r="E294" s="60"/>
      <c r="F294" s="61"/>
      <c r="G294" s="2" t="s">
        <v>247</v>
      </c>
      <c r="H294" s="45" t="s">
        <v>180</v>
      </c>
      <c r="I294" s="46"/>
      <c r="J294" s="36">
        <v>8.5500000000000007</v>
      </c>
      <c r="K294" s="37"/>
      <c r="L294" s="45" t="s">
        <v>128</v>
      </c>
      <c r="M294" s="46"/>
      <c r="N294" s="45" t="s">
        <v>248</v>
      </c>
      <c r="O294" s="46"/>
      <c r="P294" s="45" t="s">
        <v>249</v>
      </c>
      <c r="Q294" s="46"/>
    </row>
    <row r="295" spans="1:19" ht="15.6" x14ac:dyDescent="0.3">
      <c r="A295" s="59" t="s">
        <v>19</v>
      </c>
      <c r="B295" s="60"/>
      <c r="C295" s="60"/>
      <c r="D295" s="60"/>
      <c r="E295" s="60"/>
      <c r="F295" s="61"/>
      <c r="G295" s="3" t="s">
        <v>20</v>
      </c>
      <c r="H295" s="45" t="s">
        <v>149</v>
      </c>
      <c r="I295" s="46"/>
      <c r="J295" s="36">
        <v>0.24</v>
      </c>
      <c r="K295" s="37"/>
      <c r="L295" s="45" t="s">
        <v>150</v>
      </c>
      <c r="M295" s="46"/>
      <c r="N295" s="45" t="s">
        <v>152</v>
      </c>
      <c r="O295" s="46"/>
      <c r="P295" s="45" t="s">
        <v>154</v>
      </c>
      <c r="Q295" s="46"/>
    </row>
    <row r="296" spans="1:19" ht="15.75" customHeight="1" x14ac:dyDescent="0.3">
      <c r="A296" s="78" t="s">
        <v>91</v>
      </c>
      <c r="B296" s="79"/>
      <c r="C296" s="79"/>
      <c r="D296" s="79"/>
      <c r="E296" s="79"/>
      <c r="F296" s="80"/>
      <c r="G296" s="84" t="s">
        <v>92</v>
      </c>
      <c r="H296" s="86" t="s">
        <v>93</v>
      </c>
      <c r="I296" s="87"/>
      <c r="J296" s="86" t="s">
        <v>94</v>
      </c>
      <c r="K296" s="87"/>
      <c r="L296" s="86" t="s">
        <v>95</v>
      </c>
      <c r="M296" s="87"/>
      <c r="N296" s="86" t="s">
        <v>96</v>
      </c>
      <c r="O296" s="87"/>
      <c r="P296" s="86" t="s">
        <v>97</v>
      </c>
      <c r="Q296" s="87"/>
    </row>
    <row r="297" spans="1:19" ht="15.75" customHeight="1" x14ac:dyDescent="0.3">
      <c r="A297" s="81"/>
      <c r="B297" s="82"/>
      <c r="C297" s="82"/>
      <c r="D297" s="82"/>
      <c r="E297" s="82"/>
      <c r="F297" s="83"/>
      <c r="G297" s="85"/>
      <c r="H297" s="88"/>
      <c r="I297" s="89"/>
      <c r="J297" s="88"/>
      <c r="K297" s="89"/>
      <c r="L297" s="88"/>
      <c r="M297" s="89"/>
      <c r="N297" s="88"/>
      <c r="O297" s="89"/>
      <c r="P297" s="88"/>
      <c r="Q297" s="89"/>
    </row>
    <row r="298" spans="1:19" ht="15.6" x14ac:dyDescent="0.3">
      <c r="A298" s="62" t="s">
        <v>31</v>
      </c>
      <c r="B298" s="63"/>
      <c r="C298" s="63"/>
      <c r="D298" s="63"/>
      <c r="E298" s="63"/>
      <c r="F298" s="64"/>
      <c r="G298" s="3" t="s">
        <v>11</v>
      </c>
      <c r="H298" s="45" t="s">
        <v>43</v>
      </c>
      <c r="I298" s="46"/>
      <c r="J298" s="36">
        <v>0</v>
      </c>
      <c r="K298" s="37"/>
      <c r="L298" s="45" t="s">
        <v>45</v>
      </c>
      <c r="M298" s="46"/>
      <c r="N298" s="45" t="s">
        <v>45</v>
      </c>
      <c r="O298" s="46"/>
      <c r="P298" s="45" t="s">
        <v>45</v>
      </c>
      <c r="Q298" s="46"/>
      <c r="S298" s="17"/>
    </row>
    <row r="299" spans="1:19" ht="15.6" x14ac:dyDescent="0.3">
      <c r="A299" s="47" t="s">
        <v>13</v>
      </c>
      <c r="B299" s="48"/>
      <c r="C299" s="48"/>
      <c r="D299" s="48"/>
      <c r="E299" s="48"/>
      <c r="F299" s="48"/>
      <c r="G299" s="48"/>
      <c r="H299" s="48"/>
      <c r="I299" s="48"/>
      <c r="J299" s="42">
        <f>+J294+J298+J296+J295</f>
        <v>11.100000000000001</v>
      </c>
      <c r="K299" s="43"/>
      <c r="L299" s="42">
        <f>+L294+L296+L298+L295</f>
        <v>13.780000000000001</v>
      </c>
      <c r="M299" s="43"/>
      <c r="N299" s="42">
        <f>+N294+N296+N298+N295</f>
        <v>19.650000000000002</v>
      </c>
      <c r="O299" s="43"/>
      <c r="P299" s="42">
        <f>+P294+P296+P298+P295</f>
        <v>237.25</v>
      </c>
      <c r="Q299" s="43"/>
    </row>
    <row r="302" spans="1:19" ht="15.6" x14ac:dyDescent="0.3">
      <c r="G302" s="49" t="s">
        <v>310</v>
      </c>
      <c r="H302" s="49"/>
      <c r="I302" s="49"/>
      <c r="J302" s="49"/>
    </row>
    <row r="304" spans="1:19" ht="15.6" x14ac:dyDescent="0.3">
      <c r="A304" s="50" t="s">
        <v>1</v>
      </c>
      <c r="B304" s="51"/>
      <c r="C304" s="51"/>
      <c r="D304" s="51"/>
      <c r="E304" s="51"/>
      <c r="F304" s="51"/>
      <c r="G304" s="52" t="s">
        <v>2</v>
      </c>
      <c r="H304" s="52" t="s">
        <v>3</v>
      </c>
      <c r="I304" s="52"/>
      <c r="J304" s="52" t="s">
        <v>4</v>
      </c>
      <c r="K304" s="52"/>
      <c r="L304" s="52"/>
      <c r="M304" s="52"/>
      <c r="N304" s="52"/>
      <c r="O304" s="52"/>
      <c r="P304" s="53" t="s">
        <v>5</v>
      </c>
      <c r="Q304" s="54"/>
    </row>
    <row r="305" spans="1:19" ht="15.6" x14ac:dyDescent="0.3">
      <c r="A305" s="51"/>
      <c r="B305" s="51"/>
      <c r="C305" s="51"/>
      <c r="D305" s="51"/>
      <c r="E305" s="51"/>
      <c r="F305" s="51"/>
      <c r="G305" s="52"/>
      <c r="H305" s="52"/>
      <c r="I305" s="52"/>
      <c r="J305" s="40" t="s">
        <v>6</v>
      </c>
      <c r="K305" s="41"/>
      <c r="L305" s="40" t="s">
        <v>7</v>
      </c>
      <c r="M305" s="41"/>
      <c r="N305" s="40" t="s">
        <v>8</v>
      </c>
      <c r="O305" s="41"/>
      <c r="P305" s="55"/>
      <c r="Q305" s="56"/>
    </row>
    <row r="306" spans="1:19" ht="15.6" customHeight="1" x14ac:dyDescent="0.3">
      <c r="A306" s="57" t="s">
        <v>396</v>
      </c>
      <c r="B306" s="90"/>
      <c r="C306" s="90"/>
      <c r="D306" s="90"/>
      <c r="E306" s="90"/>
      <c r="F306" s="91"/>
      <c r="G306" s="8" t="s">
        <v>341</v>
      </c>
      <c r="H306" s="36">
        <v>100</v>
      </c>
      <c r="I306" s="37"/>
      <c r="J306" s="36">
        <v>0.78</v>
      </c>
      <c r="K306" s="37"/>
      <c r="L306" s="36">
        <v>2</v>
      </c>
      <c r="M306" s="37"/>
      <c r="N306" s="36">
        <v>3.55</v>
      </c>
      <c r="O306" s="37"/>
      <c r="P306" s="36">
        <v>34.9</v>
      </c>
      <c r="Q306" s="37"/>
    </row>
    <row r="307" spans="1:19" ht="15.6" x14ac:dyDescent="0.3">
      <c r="A307" s="33" t="s">
        <v>100</v>
      </c>
      <c r="B307" s="34"/>
      <c r="C307" s="34"/>
      <c r="D307" s="34"/>
      <c r="E307" s="34"/>
      <c r="F307" s="35"/>
      <c r="G307" s="1" t="s">
        <v>101</v>
      </c>
      <c r="H307" s="36">
        <v>30</v>
      </c>
      <c r="I307" s="37"/>
      <c r="J307" s="36">
        <v>2.19</v>
      </c>
      <c r="K307" s="37"/>
      <c r="L307" s="36">
        <v>0.63</v>
      </c>
      <c r="M307" s="37"/>
      <c r="N307" s="36">
        <v>13.2</v>
      </c>
      <c r="O307" s="37"/>
      <c r="P307" s="36">
        <v>71.7</v>
      </c>
      <c r="Q307" s="37"/>
    </row>
    <row r="308" spans="1:19" ht="15.6" x14ac:dyDescent="0.3">
      <c r="A308" s="57" t="s">
        <v>346</v>
      </c>
      <c r="B308" s="34"/>
      <c r="C308" s="34"/>
      <c r="D308" s="34"/>
      <c r="E308" s="34"/>
      <c r="F308" s="35"/>
      <c r="G308" s="1" t="s">
        <v>347</v>
      </c>
      <c r="H308" s="36" t="s">
        <v>348</v>
      </c>
      <c r="I308" s="37"/>
      <c r="J308" s="36">
        <v>14.04</v>
      </c>
      <c r="K308" s="37"/>
      <c r="L308" s="36">
        <v>0.59</v>
      </c>
      <c r="M308" s="37"/>
      <c r="N308" s="36">
        <v>3.73</v>
      </c>
      <c r="O308" s="37"/>
      <c r="P308" s="36">
        <v>75.78</v>
      </c>
      <c r="Q308" s="37"/>
    </row>
    <row r="309" spans="1:19" ht="15.6" x14ac:dyDescent="0.3">
      <c r="A309" s="33" t="s">
        <v>258</v>
      </c>
      <c r="B309" s="34"/>
      <c r="C309" s="34"/>
      <c r="D309" s="34"/>
      <c r="E309" s="34"/>
      <c r="F309" s="35"/>
      <c r="G309" s="1" t="s">
        <v>257</v>
      </c>
      <c r="H309" s="36">
        <v>40</v>
      </c>
      <c r="I309" s="37"/>
      <c r="J309" s="36">
        <v>1.67</v>
      </c>
      <c r="K309" s="37"/>
      <c r="L309" s="36">
        <v>1.65</v>
      </c>
      <c r="M309" s="37"/>
      <c r="N309" s="36">
        <v>11.63</v>
      </c>
      <c r="O309" s="37"/>
      <c r="P309" s="36">
        <v>69.42</v>
      </c>
      <c r="Q309" s="37"/>
    </row>
    <row r="310" spans="1:19" ht="15.6" x14ac:dyDescent="0.3">
      <c r="A310" s="33" t="s">
        <v>102</v>
      </c>
      <c r="B310" s="34"/>
      <c r="C310" s="34"/>
      <c r="D310" s="34"/>
      <c r="E310" s="34"/>
      <c r="F310" s="35"/>
      <c r="G310" s="1" t="s">
        <v>103</v>
      </c>
      <c r="H310" s="36">
        <v>40</v>
      </c>
      <c r="I310" s="37"/>
      <c r="J310" s="36">
        <v>0.43</v>
      </c>
      <c r="K310" s="37"/>
      <c r="L310" s="36">
        <v>1.99</v>
      </c>
      <c r="M310" s="37"/>
      <c r="N310" s="36">
        <v>1.86</v>
      </c>
      <c r="O310" s="37"/>
      <c r="P310" s="36">
        <v>27.63</v>
      </c>
      <c r="Q310" s="37"/>
    </row>
    <row r="311" spans="1:19" ht="15.6" x14ac:dyDescent="0.3">
      <c r="A311" s="33" t="s">
        <v>313</v>
      </c>
      <c r="B311" s="34"/>
      <c r="C311" s="34"/>
      <c r="D311" s="34"/>
      <c r="E311" s="34"/>
      <c r="F311" s="35"/>
      <c r="G311" s="1" t="s">
        <v>314</v>
      </c>
      <c r="H311" s="36">
        <v>20</v>
      </c>
      <c r="I311" s="37"/>
      <c r="J311" s="36">
        <v>0.23</v>
      </c>
      <c r="K311" s="37"/>
      <c r="L311" s="36">
        <v>0.25</v>
      </c>
      <c r="M311" s="37"/>
      <c r="N311" s="36">
        <v>1.18</v>
      </c>
      <c r="O311" s="37"/>
      <c r="P311" s="36">
        <v>7.86</v>
      </c>
      <c r="Q311" s="37"/>
      <c r="S311" s="17"/>
    </row>
    <row r="312" spans="1:19" ht="15.6" x14ac:dyDescent="0.3">
      <c r="A312" s="33" t="s">
        <v>280</v>
      </c>
      <c r="B312" s="34"/>
      <c r="C312" s="34"/>
      <c r="D312" s="34"/>
      <c r="E312" s="34"/>
      <c r="F312" s="35"/>
      <c r="G312" s="1" t="s">
        <v>98</v>
      </c>
      <c r="H312" s="36">
        <v>100</v>
      </c>
      <c r="I312" s="37"/>
      <c r="J312" s="36">
        <v>0.5</v>
      </c>
      <c r="K312" s="37"/>
      <c r="L312" s="36">
        <v>0</v>
      </c>
      <c r="M312" s="37"/>
      <c r="N312" s="36">
        <v>8.6999999999999993</v>
      </c>
      <c r="O312" s="37"/>
      <c r="P312" s="36">
        <v>52</v>
      </c>
      <c r="Q312" s="37"/>
      <c r="S312" s="17"/>
    </row>
    <row r="313" spans="1:19" ht="15.6" x14ac:dyDescent="0.3">
      <c r="A313" s="38" t="s">
        <v>13</v>
      </c>
      <c r="B313" s="39"/>
      <c r="C313" s="39"/>
      <c r="D313" s="39"/>
      <c r="E313" s="39"/>
      <c r="F313" s="39"/>
      <c r="G313" s="39"/>
      <c r="H313" s="39"/>
      <c r="I313" s="39"/>
      <c r="J313" s="40">
        <f>+J306+J307+J308+J309+J310+J312+J311</f>
        <v>19.84</v>
      </c>
      <c r="K313" s="41"/>
      <c r="L313" s="40">
        <f>+L306+L307+L308+L309+L310+L312+L311</f>
        <v>7.1099999999999994</v>
      </c>
      <c r="M313" s="41"/>
      <c r="N313" s="40">
        <f>+N306+N307+N308+N309+N310+N312+N311</f>
        <v>43.85</v>
      </c>
      <c r="O313" s="41"/>
      <c r="P313" s="40">
        <f>+P306+P307+P308+P309+P310+P312+P311</f>
        <v>339.29</v>
      </c>
      <c r="Q313" s="41"/>
    </row>
    <row r="316" spans="1:19" ht="15.6" x14ac:dyDescent="0.3">
      <c r="G316" s="40" t="s">
        <v>311</v>
      </c>
      <c r="H316" s="77"/>
      <c r="I316" s="77"/>
      <c r="J316" s="41"/>
    </row>
    <row r="318" spans="1:19" ht="15.6" x14ac:dyDescent="0.3">
      <c r="A318" s="50" t="s">
        <v>1</v>
      </c>
      <c r="B318" s="51"/>
      <c r="C318" s="51"/>
      <c r="D318" s="51"/>
      <c r="E318" s="51"/>
      <c r="F318" s="51"/>
      <c r="G318" s="52" t="s">
        <v>2</v>
      </c>
      <c r="H318" s="52" t="s">
        <v>3</v>
      </c>
      <c r="I318" s="52"/>
      <c r="J318" s="52" t="s">
        <v>4</v>
      </c>
      <c r="K318" s="52"/>
      <c r="L318" s="52"/>
      <c r="M318" s="52"/>
      <c r="N318" s="52"/>
      <c r="O318" s="52"/>
      <c r="P318" s="53" t="s">
        <v>5</v>
      </c>
      <c r="Q318" s="54"/>
    </row>
    <row r="319" spans="1:19" ht="15.6" x14ac:dyDescent="0.3">
      <c r="A319" s="51"/>
      <c r="B319" s="51"/>
      <c r="C319" s="51"/>
      <c r="D319" s="51"/>
      <c r="E319" s="51"/>
      <c r="F319" s="51"/>
      <c r="G319" s="52"/>
      <c r="H319" s="52"/>
      <c r="I319" s="52"/>
      <c r="J319" s="40" t="s">
        <v>6</v>
      </c>
      <c r="K319" s="41"/>
      <c r="L319" s="40" t="s">
        <v>7</v>
      </c>
      <c r="M319" s="41"/>
      <c r="N319" s="40" t="s">
        <v>8</v>
      </c>
      <c r="O319" s="41"/>
      <c r="P319" s="55"/>
      <c r="Q319" s="56"/>
    </row>
    <row r="320" spans="1:19" ht="15.6" x14ac:dyDescent="0.3">
      <c r="A320" s="33" t="s">
        <v>265</v>
      </c>
      <c r="B320" s="34"/>
      <c r="C320" s="34"/>
      <c r="D320" s="34"/>
      <c r="E320" s="34"/>
      <c r="F320" s="35"/>
      <c r="G320" s="1" t="s">
        <v>266</v>
      </c>
      <c r="H320" s="36">
        <v>120</v>
      </c>
      <c r="I320" s="37"/>
      <c r="J320" s="36">
        <v>7.43</v>
      </c>
      <c r="K320" s="37"/>
      <c r="L320" s="36">
        <v>11.18</v>
      </c>
      <c r="M320" s="37"/>
      <c r="N320" s="36">
        <v>33</v>
      </c>
      <c r="O320" s="37"/>
      <c r="P320" s="36">
        <v>264.39999999999998</v>
      </c>
      <c r="Q320" s="37"/>
    </row>
    <row r="321" spans="1:19" ht="15.6" x14ac:dyDescent="0.3">
      <c r="A321" s="33" t="s">
        <v>191</v>
      </c>
      <c r="B321" s="34"/>
      <c r="C321" s="34"/>
      <c r="D321" s="34"/>
      <c r="E321" s="34"/>
      <c r="F321" s="35"/>
      <c r="G321" s="1" t="s">
        <v>54</v>
      </c>
      <c r="H321" s="36">
        <v>15</v>
      </c>
      <c r="I321" s="37"/>
      <c r="J321" s="36">
        <v>0.6</v>
      </c>
      <c r="K321" s="37"/>
      <c r="L321" s="36">
        <v>0.3</v>
      </c>
      <c r="M321" s="37"/>
      <c r="N321" s="36">
        <v>0.6</v>
      </c>
      <c r="O321" s="37"/>
      <c r="P321" s="36">
        <v>9</v>
      </c>
      <c r="Q321" s="37"/>
      <c r="S321" s="17"/>
    </row>
    <row r="322" spans="1:19" ht="15.6" x14ac:dyDescent="0.3">
      <c r="A322" s="33" t="s">
        <v>178</v>
      </c>
      <c r="B322" s="34"/>
      <c r="C322" s="34"/>
      <c r="D322" s="34"/>
      <c r="E322" s="34"/>
      <c r="F322" s="35"/>
      <c r="G322" s="1" t="s">
        <v>41</v>
      </c>
      <c r="H322" s="36">
        <v>150</v>
      </c>
      <c r="I322" s="37"/>
      <c r="J322" s="36">
        <v>0</v>
      </c>
      <c r="K322" s="37"/>
      <c r="L322" s="36">
        <v>0</v>
      </c>
      <c r="M322" s="37"/>
      <c r="N322" s="36">
        <v>0</v>
      </c>
      <c r="O322" s="37"/>
      <c r="P322" s="36">
        <v>0</v>
      </c>
      <c r="Q322" s="37"/>
    </row>
    <row r="323" spans="1:19" ht="15.6" x14ac:dyDescent="0.3">
      <c r="A323" s="33" t="s">
        <v>301</v>
      </c>
      <c r="B323" s="34"/>
      <c r="C323" s="34"/>
      <c r="D323" s="34"/>
      <c r="E323" s="34"/>
      <c r="F323" s="35"/>
      <c r="G323" s="1" t="s">
        <v>12</v>
      </c>
      <c r="H323" s="36">
        <v>150</v>
      </c>
      <c r="I323" s="37"/>
      <c r="J323" s="36">
        <v>1.08</v>
      </c>
      <c r="K323" s="37"/>
      <c r="L323" s="36">
        <v>0.42</v>
      </c>
      <c r="M323" s="37"/>
      <c r="N323" s="36">
        <v>20.55</v>
      </c>
      <c r="O323" s="37"/>
      <c r="P323" s="36">
        <v>82.5</v>
      </c>
      <c r="Q323" s="37"/>
    </row>
    <row r="324" spans="1:19" ht="15.6" x14ac:dyDescent="0.3">
      <c r="A324" s="38" t="s">
        <v>13</v>
      </c>
      <c r="B324" s="39"/>
      <c r="C324" s="39"/>
      <c r="D324" s="39"/>
      <c r="E324" s="39"/>
      <c r="F324" s="39"/>
      <c r="G324" s="39"/>
      <c r="H324" s="39"/>
      <c r="I324" s="39"/>
      <c r="J324" s="40">
        <f t="shared" ref="J324:P324" si="7">+J320+J321+J322+J323</f>
        <v>9.11</v>
      </c>
      <c r="K324" s="41"/>
      <c r="L324" s="40">
        <f t="shared" si="7"/>
        <v>11.9</v>
      </c>
      <c r="M324" s="41"/>
      <c r="N324" s="40">
        <f t="shared" si="7"/>
        <v>54.150000000000006</v>
      </c>
      <c r="O324" s="41"/>
      <c r="P324" s="40">
        <f t="shared" si="7"/>
        <v>355.9</v>
      </c>
      <c r="Q324" s="41"/>
    </row>
    <row r="325" spans="1:19" ht="15.6" x14ac:dyDescent="0.3">
      <c r="A325" s="38" t="s">
        <v>40</v>
      </c>
      <c r="B325" s="39"/>
      <c r="C325" s="39"/>
      <c r="D325" s="39"/>
      <c r="E325" s="39"/>
      <c r="F325" s="39"/>
      <c r="G325" s="39"/>
      <c r="H325" s="39"/>
      <c r="I325" s="39"/>
      <c r="J325" s="42">
        <f>+J299+J313+J324</f>
        <v>40.049999999999997</v>
      </c>
      <c r="K325" s="43"/>
      <c r="L325" s="42">
        <f>+L299+L313+L324</f>
        <v>32.79</v>
      </c>
      <c r="M325" s="43"/>
      <c r="N325" s="42">
        <f>+N299+N313+N324</f>
        <v>117.65</v>
      </c>
      <c r="O325" s="43"/>
      <c r="P325" s="42">
        <f>+P299+P313+P324</f>
        <v>932.43999999999994</v>
      </c>
      <c r="Q325" s="43"/>
    </row>
    <row r="327" spans="1:19" x14ac:dyDescent="0.3">
      <c r="R327">
        <v>6</v>
      </c>
    </row>
    <row r="328" spans="1:19" ht="15.6" x14ac:dyDescent="0.3">
      <c r="A328" s="44" t="s">
        <v>23</v>
      </c>
      <c r="B328" s="44"/>
      <c r="C328" s="44"/>
      <c r="D328" s="44"/>
      <c r="E328" s="44"/>
      <c r="F328" s="44"/>
      <c r="G328" s="44"/>
      <c r="H328" s="44"/>
    </row>
    <row r="329" spans="1:19" ht="15.6" x14ac:dyDescent="0.3">
      <c r="A329" s="5"/>
      <c r="B329" s="5"/>
      <c r="C329" s="5"/>
      <c r="D329" s="5"/>
      <c r="E329" s="5"/>
      <c r="F329" s="5"/>
      <c r="G329" s="5"/>
      <c r="H329" s="5"/>
    </row>
    <row r="330" spans="1:19" ht="15.6" x14ac:dyDescent="0.3">
      <c r="A330" s="20" t="s">
        <v>386</v>
      </c>
      <c r="B330" s="20"/>
      <c r="C330" s="20"/>
      <c r="D330" s="20"/>
      <c r="E330" s="20"/>
      <c r="F330" s="20"/>
      <c r="G330" s="20"/>
      <c r="H330" s="5"/>
    </row>
    <row r="331" spans="1:19" ht="15.6" x14ac:dyDescent="0.3">
      <c r="A331" s="20"/>
      <c r="B331" s="20"/>
      <c r="C331" s="20"/>
      <c r="D331" s="20"/>
      <c r="E331" s="20"/>
      <c r="F331" s="20"/>
      <c r="G331" s="20"/>
      <c r="H331" s="5"/>
    </row>
    <row r="332" spans="1:19" ht="15.6" x14ac:dyDescent="0.3">
      <c r="A332" s="20"/>
      <c r="B332" s="20"/>
      <c r="C332" s="20"/>
      <c r="D332" s="20"/>
      <c r="E332" s="20"/>
      <c r="F332" s="20"/>
      <c r="G332" s="20"/>
      <c r="H332" s="5"/>
    </row>
    <row r="333" spans="1:19" ht="15.6" x14ac:dyDescent="0.3">
      <c r="A333" s="20"/>
      <c r="B333" s="20"/>
      <c r="C333" s="20"/>
      <c r="D333" s="20"/>
      <c r="E333" s="20"/>
      <c r="F333" s="20"/>
      <c r="G333" s="20"/>
      <c r="H333" s="5"/>
    </row>
    <row r="334" spans="1:19" ht="15.6" x14ac:dyDescent="0.3">
      <c r="A334" s="5"/>
      <c r="B334" s="5"/>
      <c r="C334" s="5"/>
      <c r="D334" s="5"/>
      <c r="E334" s="5"/>
      <c r="F334" s="5"/>
      <c r="G334" s="5"/>
      <c r="H334" s="5"/>
    </row>
    <row r="335" spans="1:19" ht="15.6" x14ac:dyDescent="0.3">
      <c r="A335" s="5"/>
      <c r="B335" s="5"/>
      <c r="C335" s="5"/>
      <c r="D335" s="5"/>
      <c r="E335" s="5"/>
      <c r="F335" s="5"/>
      <c r="G335" s="5"/>
      <c r="H335" s="5"/>
    </row>
    <row r="336" spans="1:19" ht="15.6" x14ac:dyDescent="0.3">
      <c r="A336" s="5"/>
      <c r="B336" s="5"/>
      <c r="C336" s="5"/>
      <c r="D336" s="5"/>
      <c r="E336" s="5"/>
      <c r="F336" s="5"/>
      <c r="G336" s="5"/>
      <c r="H336" s="5"/>
    </row>
    <row r="337" spans="1:19" ht="15.6" x14ac:dyDescent="0.3">
      <c r="A337" s="5"/>
      <c r="B337" s="5"/>
      <c r="C337" s="5"/>
      <c r="D337" s="5"/>
      <c r="E337" s="5"/>
      <c r="F337" s="5"/>
      <c r="G337" s="5"/>
      <c r="H337" s="5"/>
    </row>
    <row r="338" spans="1:19" ht="15.6" x14ac:dyDescent="0.3">
      <c r="A338" s="5"/>
      <c r="B338" s="5"/>
      <c r="C338" s="5"/>
      <c r="D338" s="5"/>
      <c r="E338" s="5"/>
      <c r="F338" s="5"/>
      <c r="G338" s="5"/>
      <c r="H338" s="5"/>
    </row>
    <row r="339" spans="1:19" ht="15.6" x14ac:dyDescent="0.3">
      <c r="A339" s="5"/>
      <c r="B339" s="5"/>
      <c r="C339" s="5"/>
      <c r="D339" s="5"/>
      <c r="E339" s="5"/>
      <c r="F339" s="5"/>
      <c r="G339" s="5"/>
      <c r="H339" s="5"/>
    </row>
    <row r="340" spans="1:19" ht="15" customHeight="1" x14ac:dyDescent="0.3">
      <c r="A340" s="65" t="s">
        <v>298</v>
      </c>
      <c r="B340" s="66"/>
      <c r="C340" s="66"/>
      <c r="D340" s="66"/>
      <c r="E340" s="66"/>
      <c r="I340" s="11"/>
      <c r="J340" s="11"/>
      <c r="O340" s="20" t="s">
        <v>385</v>
      </c>
      <c r="P340" s="20"/>
      <c r="Q340" s="20"/>
      <c r="R340" s="15"/>
      <c r="S340" s="15"/>
    </row>
    <row r="341" spans="1:19" ht="15" customHeight="1" x14ac:dyDescent="0.3">
      <c r="A341" s="66"/>
      <c r="B341" s="66"/>
      <c r="C341" s="66"/>
      <c r="D341" s="66"/>
      <c r="E341" s="66"/>
      <c r="I341" s="11"/>
      <c r="J341" s="11"/>
      <c r="O341" s="20"/>
      <c r="P341" s="20"/>
      <c r="Q341" s="20"/>
      <c r="R341" s="15"/>
      <c r="S341" s="15"/>
    </row>
    <row r="342" spans="1:19" ht="15" customHeight="1" x14ac:dyDescent="0.3">
      <c r="A342" s="66"/>
      <c r="B342" s="66"/>
      <c r="C342" s="66"/>
      <c r="D342" s="66"/>
      <c r="E342" s="66"/>
      <c r="I342" s="11"/>
      <c r="J342" s="11"/>
      <c r="O342" s="20"/>
      <c r="P342" s="20"/>
      <c r="Q342" s="20"/>
      <c r="R342" s="15"/>
      <c r="S342" s="15"/>
    </row>
    <row r="343" spans="1:19" ht="15" customHeight="1" x14ac:dyDescent="0.3">
      <c r="I343" s="11"/>
      <c r="J343" s="11"/>
      <c r="O343" s="20"/>
      <c r="P343" s="20"/>
      <c r="Q343" s="20"/>
      <c r="R343" s="15"/>
      <c r="S343" s="15"/>
    </row>
    <row r="344" spans="1:19" ht="15" customHeight="1" x14ac:dyDescent="0.3">
      <c r="I344" s="11"/>
      <c r="J344" s="11"/>
      <c r="O344" s="20"/>
      <c r="P344" s="20"/>
      <c r="Q344" s="20"/>
      <c r="R344" s="15"/>
      <c r="S344" s="15"/>
    </row>
    <row r="345" spans="1:19" ht="15.6" x14ac:dyDescent="0.3">
      <c r="A345" s="67" t="s">
        <v>104</v>
      </c>
      <c r="B345" s="67"/>
      <c r="C345" s="67"/>
      <c r="D345" s="67"/>
      <c r="O345" s="20"/>
      <c r="P345" s="20"/>
      <c r="Q345" s="20"/>
      <c r="R345" s="15"/>
      <c r="S345" s="15"/>
    </row>
    <row r="346" spans="1:19" ht="15.6" x14ac:dyDescent="0.3">
      <c r="G346" s="49" t="s">
        <v>309</v>
      </c>
      <c r="H346" s="49"/>
      <c r="I346" s="49"/>
      <c r="J346" s="49"/>
    </row>
    <row r="348" spans="1:19" ht="15.6" x14ac:dyDescent="0.3">
      <c r="A348" s="68" t="s">
        <v>1</v>
      </c>
      <c r="B348" s="69"/>
      <c r="C348" s="69"/>
      <c r="D348" s="69"/>
      <c r="E348" s="69"/>
      <c r="F348" s="69"/>
      <c r="G348" s="70" t="s">
        <v>2</v>
      </c>
      <c r="H348" s="70" t="s">
        <v>3</v>
      </c>
      <c r="I348" s="70"/>
      <c r="J348" s="70" t="s">
        <v>4</v>
      </c>
      <c r="K348" s="70"/>
      <c r="L348" s="70"/>
      <c r="M348" s="70"/>
      <c r="N348" s="70"/>
      <c r="O348" s="70"/>
      <c r="P348" s="71" t="s">
        <v>5</v>
      </c>
      <c r="Q348" s="72"/>
    </row>
    <row r="349" spans="1:19" ht="15.6" x14ac:dyDescent="0.3">
      <c r="A349" s="69"/>
      <c r="B349" s="69"/>
      <c r="C349" s="69"/>
      <c r="D349" s="69"/>
      <c r="E349" s="69"/>
      <c r="F349" s="69"/>
      <c r="G349" s="70"/>
      <c r="H349" s="70"/>
      <c r="I349" s="70"/>
      <c r="J349" s="75" t="s">
        <v>6</v>
      </c>
      <c r="K349" s="76"/>
      <c r="L349" s="75" t="s">
        <v>7</v>
      </c>
      <c r="M349" s="76"/>
      <c r="N349" s="75" t="s">
        <v>8</v>
      </c>
      <c r="O349" s="76"/>
      <c r="P349" s="73"/>
      <c r="Q349" s="74"/>
    </row>
    <row r="350" spans="1:19" ht="15.6" x14ac:dyDescent="0.3">
      <c r="A350" s="59" t="s">
        <v>105</v>
      </c>
      <c r="B350" s="60"/>
      <c r="C350" s="60"/>
      <c r="D350" s="60"/>
      <c r="E350" s="60"/>
      <c r="F350" s="61"/>
      <c r="G350" s="2" t="s">
        <v>106</v>
      </c>
      <c r="H350" s="45" t="s">
        <v>43</v>
      </c>
      <c r="I350" s="46"/>
      <c r="J350" s="36">
        <v>6.25</v>
      </c>
      <c r="K350" s="37"/>
      <c r="L350" s="45" t="s">
        <v>107</v>
      </c>
      <c r="M350" s="46"/>
      <c r="N350" s="45" t="s">
        <v>108</v>
      </c>
      <c r="O350" s="46"/>
      <c r="P350" s="45" t="s">
        <v>109</v>
      </c>
      <c r="Q350" s="46"/>
    </row>
    <row r="351" spans="1:19" ht="15.6" x14ac:dyDescent="0.3">
      <c r="A351" s="59" t="s">
        <v>302</v>
      </c>
      <c r="B351" s="60"/>
      <c r="C351" s="60"/>
      <c r="D351" s="60"/>
      <c r="E351" s="60"/>
      <c r="F351" s="61"/>
      <c r="G351" s="3" t="s">
        <v>303</v>
      </c>
      <c r="H351" s="45" t="s">
        <v>187</v>
      </c>
      <c r="I351" s="46"/>
      <c r="J351" s="45" t="s">
        <v>188</v>
      </c>
      <c r="K351" s="46"/>
      <c r="L351" s="45" t="s">
        <v>45</v>
      </c>
      <c r="M351" s="46"/>
      <c r="N351" s="45" t="s">
        <v>304</v>
      </c>
      <c r="O351" s="46"/>
      <c r="P351" s="45" t="s">
        <v>305</v>
      </c>
      <c r="Q351" s="46"/>
    </row>
    <row r="352" spans="1:19" ht="15.6" x14ac:dyDescent="0.3">
      <c r="A352" s="62" t="s">
        <v>110</v>
      </c>
      <c r="B352" s="63"/>
      <c r="C352" s="63"/>
      <c r="D352" s="63"/>
      <c r="E352" s="63"/>
      <c r="F352" s="64"/>
      <c r="G352" s="3" t="s">
        <v>111</v>
      </c>
      <c r="H352" s="45" t="s">
        <v>112</v>
      </c>
      <c r="I352" s="46"/>
      <c r="J352" s="36">
        <v>1.26</v>
      </c>
      <c r="K352" s="37"/>
      <c r="L352" s="45" t="s">
        <v>113</v>
      </c>
      <c r="M352" s="46"/>
      <c r="N352" s="45" t="s">
        <v>114</v>
      </c>
      <c r="O352" s="46"/>
      <c r="P352" s="45" t="s">
        <v>115</v>
      </c>
      <c r="Q352" s="46"/>
    </row>
    <row r="353" spans="1:17" ht="15.6" x14ac:dyDescent="0.3">
      <c r="A353" s="59" t="s">
        <v>116</v>
      </c>
      <c r="B353" s="60"/>
      <c r="C353" s="60"/>
      <c r="D353" s="60"/>
      <c r="E353" s="60"/>
      <c r="F353" s="61"/>
      <c r="G353" s="2" t="s">
        <v>117</v>
      </c>
      <c r="H353" s="45" t="s">
        <v>43</v>
      </c>
      <c r="I353" s="46"/>
      <c r="J353" s="45" t="s">
        <v>45</v>
      </c>
      <c r="K353" s="46"/>
      <c r="L353" s="45" t="s">
        <v>45</v>
      </c>
      <c r="M353" s="46"/>
      <c r="N353" s="45" t="s">
        <v>45</v>
      </c>
      <c r="O353" s="46"/>
      <c r="P353" s="45" t="s">
        <v>45</v>
      </c>
      <c r="Q353" s="46"/>
    </row>
    <row r="354" spans="1:17" ht="15.6" x14ac:dyDescent="0.3">
      <c r="A354" s="47" t="s">
        <v>13</v>
      </c>
      <c r="B354" s="48"/>
      <c r="C354" s="48"/>
      <c r="D354" s="48"/>
      <c r="E354" s="48"/>
      <c r="F354" s="48"/>
      <c r="G354" s="48"/>
      <c r="H354" s="48"/>
      <c r="I354" s="48"/>
      <c r="J354" s="42">
        <f>+J350+J352+J353+J351</f>
        <v>7.76</v>
      </c>
      <c r="K354" s="43"/>
      <c r="L354" s="42">
        <f>+L350+L351+L353+L352</f>
        <v>2.4099999999999997</v>
      </c>
      <c r="M354" s="43"/>
      <c r="N354" s="42">
        <f>+N350+N351+N353+N352</f>
        <v>46.620000000000005</v>
      </c>
      <c r="O354" s="43"/>
      <c r="P354" s="42">
        <f>+P350+P351+P353+P352</f>
        <v>224.56</v>
      </c>
      <c r="Q354" s="43"/>
    </row>
    <row r="357" spans="1:17" ht="15.6" x14ac:dyDescent="0.3">
      <c r="G357" s="49" t="s">
        <v>310</v>
      </c>
      <c r="H357" s="49"/>
      <c r="I357" s="49"/>
      <c r="J357" s="49"/>
    </row>
    <row r="359" spans="1:17" ht="15.6" x14ac:dyDescent="0.3">
      <c r="A359" s="50" t="s">
        <v>1</v>
      </c>
      <c r="B359" s="51"/>
      <c r="C359" s="51"/>
      <c r="D359" s="51"/>
      <c r="E359" s="51"/>
      <c r="F359" s="51"/>
      <c r="G359" s="52" t="s">
        <v>2</v>
      </c>
      <c r="H359" s="52" t="s">
        <v>3</v>
      </c>
      <c r="I359" s="52"/>
      <c r="J359" s="52" t="s">
        <v>4</v>
      </c>
      <c r="K359" s="52"/>
      <c r="L359" s="52"/>
      <c r="M359" s="52"/>
      <c r="N359" s="52"/>
      <c r="O359" s="52"/>
      <c r="P359" s="53" t="s">
        <v>5</v>
      </c>
      <c r="Q359" s="54"/>
    </row>
    <row r="360" spans="1:17" ht="15.6" x14ac:dyDescent="0.3">
      <c r="A360" s="51"/>
      <c r="B360" s="51"/>
      <c r="C360" s="51"/>
      <c r="D360" s="51"/>
      <c r="E360" s="51"/>
      <c r="F360" s="51"/>
      <c r="G360" s="52"/>
      <c r="H360" s="52"/>
      <c r="I360" s="52"/>
      <c r="J360" s="40" t="s">
        <v>6</v>
      </c>
      <c r="K360" s="41"/>
      <c r="L360" s="40" t="s">
        <v>7</v>
      </c>
      <c r="M360" s="41"/>
      <c r="N360" s="40" t="s">
        <v>8</v>
      </c>
      <c r="O360" s="41"/>
      <c r="P360" s="55"/>
      <c r="Q360" s="56"/>
    </row>
    <row r="361" spans="1:17" ht="15.6" x14ac:dyDescent="0.3">
      <c r="A361" s="33" t="s">
        <v>397</v>
      </c>
      <c r="B361" s="34"/>
      <c r="C361" s="34"/>
      <c r="D361" s="34"/>
      <c r="E361" s="34"/>
      <c r="F361" s="35"/>
      <c r="G361" s="1" t="s">
        <v>398</v>
      </c>
      <c r="H361" s="36" t="s">
        <v>240</v>
      </c>
      <c r="I361" s="37"/>
      <c r="J361" s="36">
        <v>0.52</v>
      </c>
      <c r="K361" s="37"/>
      <c r="L361" s="36">
        <v>3.21</v>
      </c>
      <c r="M361" s="37"/>
      <c r="N361" s="36">
        <v>3.33</v>
      </c>
      <c r="O361" s="37"/>
      <c r="P361" s="36">
        <v>43.71</v>
      </c>
      <c r="Q361" s="37"/>
    </row>
    <row r="362" spans="1:17" ht="15.6" x14ac:dyDescent="0.3">
      <c r="A362" s="33" t="s">
        <v>100</v>
      </c>
      <c r="B362" s="34"/>
      <c r="C362" s="34"/>
      <c r="D362" s="34"/>
      <c r="E362" s="34"/>
      <c r="F362" s="35"/>
      <c r="G362" s="1" t="s">
        <v>101</v>
      </c>
      <c r="H362" s="36">
        <v>30</v>
      </c>
      <c r="I362" s="37"/>
      <c r="J362" s="36">
        <v>2.19</v>
      </c>
      <c r="K362" s="37"/>
      <c r="L362" s="36">
        <v>0.63</v>
      </c>
      <c r="M362" s="37"/>
      <c r="N362" s="36">
        <v>13.2</v>
      </c>
      <c r="O362" s="37"/>
      <c r="P362" s="36">
        <v>71.7</v>
      </c>
      <c r="Q362" s="37"/>
    </row>
    <row r="363" spans="1:17" ht="15.6" x14ac:dyDescent="0.3">
      <c r="A363" s="57" t="s">
        <v>118</v>
      </c>
      <c r="B363" s="34"/>
      <c r="C363" s="34"/>
      <c r="D363" s="34"/>
      <c r="E363" s="34"/>
      <c r="F363" s="35"/>
      <c r="G363" s="1" t="s">
        <v>119</v>
      </c>
      <c r="H363" s="36" t="s">
        <v>120</v>
      </c>
      <c r="I363" s="37"/>
      <c r="J363" s="36">
        <v>14.85</v>
      </c>
      <c r="K363" s="37"/>
      <c r="L363" s="36">
        <v>11.54</v>
      </c>
      <c r="M363" s="37"/>
      <c r="N363" s="36">
        <v>4.3</v>
      </c>
      <c r="O363" s="37"/>
      <c r="P363" s="36">
        <v>177.98</v>
      </c>
      <c r="Q363" s="37"/>
    </row>
    <row r="364" spans="1:17" ht="15.6" x14ac:dyDescent="0.3">
      <c r="A364" s="33" t="s">
        <v>258</v>
      </c>
      <c r="B364" s="34"/>
      <c r="C364" s="34"/>
      <c r="D364" s="34"/>
      <c r="E364" s="34"/>
      <c r="F364" s="35"/>
      <c r="G364" s="1" t="s">
        <v>257</v>
      </c>
      <c r="H364" s="36">
        <v>40</v>
      </c>
      <c r="I364" s="37"/>
      <c r="J364" s="36">
        <v>1.67</v>
      </c>
      <c r="K364" s="37"/>
      <c r="L364" s="36">
        <v>1.65</v>
      </c>
      <c r="M364" s="37"/>
      <c r="N364" s="36">
        <v>11.63</v>
      </c>
      <c r="O364" s="37"/>
      <c r="P364" s="36">
        <v>69.42</v>
      </c>
      <c r="Q364" s="37"/>
    </row>
    <row r="365" spans="1:17" ht="15.6" x14ac:dyDescent="0.3">
      <c r="A365" s="33" t="s">
        <v>121</v>
      </c>
      <c r="B365" s="34"/>
      <c r="C365" s="34"/>
      <c r="D365" s="34"/>
      <c r="E365" s="34"/>
      <c r="F365" s="35"/>
      <c r="G365" s="1" t="s">
        <v>122</v>
      </c>
      <c r="H365" s="36">
        <v>50</v>
      </c>
      <c r="I365" s="37"/>
      <c r="J365" s="36">
        <v>0.57999999999999996</v>
      </c>
      <c r="K365" s="37"/>
      <c r="L365" s="36">
        <v>4.63</v>
      </c>
      <c r="M365" s="37"/>
      <c r="N365" s="36">
        <v>2.91</v>
      </c>
      <c r="O365" s="37"/>
      <c r="P365" s="36">
        <v>55.13</v>
      </c>
      <c r="Q365" s="37"/>
    </row>
    <row r="366" spans="1:17" ht="15.6" x14ac:dyDescent="0.3">
      <c r="A366" s="33" t="s">
        <v>19</v>
      </c>
      <c r="B366" s="34"/>
      <c r="C366" s="34"/>
      <c r="D366" s="34"/>
      <c r="E366" s="34"/>
      <c r="F366" s="35"/>
      <c r="G366" s="1" t="s">
        <v>20</v>
      </c>
      <c r="H366" s="36">
        <v>20</v>
      </c>
      <c r="I366" s="37"/>
      <c r="J366" s="36">
        <v>0.16</v>
      </c>
      <c r="K366" s="37"/>
      <c r="L366" s="36">
        <v>0.04</v>
      </c>
      <c r="M366" s="37"/>
      <c r="N366" s="36">
        <v>0.46</v>
      </c>
      <c r="O366" s="37"/>
      <c r="P366" s="36">
        <v>2.2000000000000002</v>
      </c>
      <c r="Q366" s="37"/>
    </row>
    <row r="367" spans="1:17" ht="15.6" x14ac:dyDescent="0.3">
      <c r="A367" s="33" t="s">
        <v>331</v>
      </c>
      <c r="B367" s="34"/>
      <c r="C367" s="34"/>
      <c r="D367" s="34"/>
      <c r="E367" s="34"/>
      <c r="F367" s="35"/>
      <c r="G367" s="1" t="s">
        <v>332</v>
      </c>
      <c r="H367" s="36">
        <v>20</v>
      </c>
      <c r="I367" s="37"/>
      <c r="J367" s="36">
        <v>0.2</v>
      </c>
      <c r="K367" s="37"/>
      <c r="L367" s="36">
        <v>0.04</v>
      </c>
      <c r="M367" s="37"/>
      <c r="N367" s="36">
        <v>0.82</v>
      </c>
      <c r="O367" s="37"/>
      <c r="P367" s="36">
        <v>3.4</v>
      </c>
      <c r="Q367" s="37"/>
    </row>
    <row r="368" spans="1:17" ht="15.6" x14ac:dyDescent="0.3">
      <c r="A368" s="33" t="s">
        <v>87</v>
      </c>
      <c r="B368" s="34"/>
      <c r="C368" s="34"/>
      <c r="D368" s="34"/>
      <c r="E368" s="34"/>
      <c r="F368" s="35"/>
      <c r="G368" s="1" t="s">
        <v>88</v>
      </c>
      <c r="H368" s="36">
        <v>150</v>
      </c>
      <c r="I368" s="37"/>
      <c r="J368" s="36">
        <v>0</v>
      </c>
      <c r="K368" s="37"/>
      <c r="L368" s="36">
        <v>0</v>
      </c>
      <c r="M368" s="37"/>
      <c r="N368" s="36">
        <v>0</v>
      </c>
      <c r="O368" s="37"/>
      <c r="P368" s="36">
        <v>0</v>
      </c>
      <c r="Q368" s="37"/>
    </row>
    <row r="369" spans="1:17" ht="15.6" x14ac:dyDescent="0.3">
      <c r="A369" s="38" t="s">
        <v>13</v>
      </c>
      <c r="B369" s="39"/>
      <c r="C369" s="39"/>
      <c r="D369" s="39"/>
      <c r="E369" s="39"/>
      <c r="F369" s="39"/>
      <c r="G369" s="39"/>
      <c r="H369" s="39"/>
      <c r="I369" s="39"/>
      <c r="J369" s="40">
        <f>+J361+J362+J363+J364+J365+J368+J366+J367</f>
        <v>20.169999999999995</v>
      </c>
      <c r="K369" s="41"/>
      <c r="L369" s="40">
        <f>+L361+L362+L363+L364+L365+L368+L366+L367</f>
        <v>21.739999999999995</v>
      </c>
      <c r="M369" s="41"/>
      <c r="N369" s="40">
        <f>+N361+N362+N363+N364+N365+N368+N366+N367</f>
        <v>36.650000000000006</v>
      </c>
      <c r="O369" s="41"/>
      <c r="P369" s="40">
        <f>+P361+P362+P363+P364+P365+P368+P366+P367</f>
        <v>423.53999999999996</v>
      </c>
      <c r="Q369" s="41"/>
    </row>
    <row r="372" spans="1:17" ht="15.6" x14ac:dyDescent="0.3">
      <c r="G372" s="40" t="s">
        <v>311</v>
      </c>
      <c r="H372" s="77"/>
      <c r="I372" s="77"/>
      <c r="J372" s="41"/>
    </row>
    <row r="374" spans="1:17" ht="15.6" x14ac:dyDescent="0.3">
      <c r="A374" s="50" t="s">
        <v>1</v>
      </c>
      <c r="B374" s="51"/>
      <c r="C374" s="51"/>
      <c r="D374" s="51"/>
      <c r="E374" s="51"/>
      <c r="F374" s="51"/>
      <c r="G374" s="52" t="s">
        <v>2</v>
      </c>
      <c r="H374" s="52" t="s">
        <v>3</v>
      </c>
      <c r="I374" s="52"/>
      <c r="J374" s="52" t="s">
        <v>4</v>
      </c>
      <c r="K374" s="52"/>
      <c r="L374" s="52"/>
      <c r="M374" s="52"/>
      <c r="N374" s="52"/>
      <c r="O374" s="52"/>
      <c r="P374" s="53" t="s">
        <v>5</v>
      </c>
      <c r="Q374" s="54"/>
    </row>
    <row r="375" spans="1:17" ht="15.6" x14ac:dyDescent="0.3">
      <c r="A375" s="51"/>
      <c r="B375" s="51"/>
      <c r="C375" s="51"/>
      <c r="D375" s="51"/>
      <c r="E375" s="51"/>
      <c r="F375" s="51"/>
      <c r="G375" s="52"/>
      <c r="H375" s="52"/>
      <c r="I375" s="52"/>
      <c r="J375" s="40" t="s">
        <v>6</v>
      </c>
      <c r="K375" s="41"/>
      <c r="L375" s="40" t="s">
        <v>7</v>
      </c>
      <c r="M375" s="41"/>
      <c r="N375" s="40" t="s">
        <v>8</v>
      </c>
      <c r="O375" s="41"/>
      <c r="P375" s="55"/>
      <c r="Q375" s="56"/>
    </row>
    <row r="376" spans="1:17" ht="15" customHeight="1" x14ac:dyDescent="0.3">
      <c r="A376" s="33" t="s">
        <v>369</v>
      </c>
      <c r="B376" s="34"/>
      <c r="C376" s="34"/>
      <c r="D376" s="34"/>
      <c r="E376" s="34"/>
      <c r="F376" s="35"/>
      <c r="G376" s="1" t="s">
        <v>370</v>
      </c>
      <c r="H376" s="36">
        <v>100</v>
      </c>
      <c r="I376" s="37"/>
      <c r="J376" s="36">
        <v>12.73</v>
      </c>
      <c r="K376" s="37"/>
      <c r="L376" s="36">
        <v>8.43</v>
      </c>
      <c r="M376" s="37"/>
      <c r="N376" s="36">
        <v>4.03</v>
      </c>
      <c r="O376" s="37"/>
      <c r="P376" s="36">
        <v>141.19999999999999</v>
      </c>
      <c r="Q376" s="37"/>
    </row>
    <row r="377" spans="1:17" ht="15" customHeight="1" x14ac:dyDescent="0.3">
      <c r="A377" s="33" t="s">
        <v>123</v>
      </c>
      <c r="B377" s="34"/>
      <c r="C377" s="34"/>
      <c r="D377" s="34"/>
      <c r="E377" s="34"/>
      <c r="F377" s="35"/>
      <c r="G377" s="1" t="s">
        <v>124</v>
      </c>
      <c r="H377" s="36">
        <v>25</v>
      </c>
      <c r="I377" s="37"/>
      <c r="J377" s="36">
        <v>0.25</v>
      </c>
      <c r="K377" s="37"/>
      <c r="L377" s="36">
        <v>0</v>
      </c>
      <c r="M377" s="37"/>
      <c r="N377" s="36">
        <v>5.94</v>
      </c>
      <c r="O377" s="37"/>
      <c r="P377" s="36">
        <v>19.170000000000002</v>
      </c>
      <c r="Q377" s="37"/>
    </row>
    <row r="378" spans="1:17" ht="15" customHeight="1" x14ac:dyDescent="0.3">
      <c r="A378" s="33" t="s">
        <v>356</v>
      </c>
      <c r="B378" s="34"/>
      <c r="C378" s="34"/>
      <c r="D378" s="34"/>
      <c r="E378" s="34"/>
      <c r="F378" s="35"/>
      <c r="G378" s="4" t="s">
        <v>239</v>
      </c>
      <c r="H378" s="111" t="s">
        <v>226</v>
      </c>
      <c r="I378" s="112"/>
      <c r="J378" s="36">
        <v>1.37</v>
      </c>
      <c r="K378" s="37"/>
      <c r="L378" s="36">
        <v>4.33</v>
      </c>
      <c r="M378" s="37"/>
      <c r="N378" s="36">
        <v>13.59</v>
      </c>
      <c r="O378" s="37"/>
      <c r="P378" s="36">
        <v>94.95</v>
      </c>
      <c r="Q378" s="37"/>
    </row>
    <row r="379" spans="1:17" ht="15" customHeight="1" x14ac:dyDescent="0.3">
      <c r="A379" s="33" t="s">
        <v>191</v>
      </c>
      <c r="B379" s="34"/>
      <c r="C379" s="34"/>
      <c r="D379" s="34"/>
      <c r="E379" s="34"/>
      <c r="F379" s="35"/>
      <c r="G379" s="4" t="s">
        <v>54</v>
      </c>
      <c r="H379" s="36">
        <v>10</v>
      </c>
      <c r="I379" s="37"/>
      <c r="J379" s="36">
        <v>0.4</v>
      </c>
      <c r="K379" s="37"/>
      <c r="L379" s="36">
        <v>0.2</v>
      </c>
      <c r="M379" s="37"/>
      <c r="N379" s="36">
        <v>0.4</v>
      </c>
      <c r="O379" s="37"/>
      <c r="P379" s="36">
        <v>6</v>
      </c>
      <c r="Q379" s="37"/>
    </row>
    <row r="380" spans="1:17" ht="15.6" x14ac:dyDescent="0.3">
      <c r="A380" s="33" t="s">
        <v>125</v>
      </c>
      <c r="B380" s="34"/>
      <c r="C380" s="34"/>
      <c r="D380" s="34"/>
      <c r="E380" s="34"/>
      <c r="F380" s="35"/>
      <c r="G380" s="1" t="s">
        <v>41</v>
      </c>
      <c r="H380" s="36">
        <v>150</v>
      </c>
      <c r="I380" s="37"/>
      <c r="J380" s="36">
        <v>0</v>
      </c>
      <c r="K380" s="37"/>
      <c r="L380" s="36">
        <v>0</v>
      </c>
      <c r="M380" s="37"/>
      <c r="N380" s="36">
        <v>0</v>
      </c>
      <c r="O380" s="37"/>
      <c r="P380" s="36">
        <v>0</v>
      </c>
      <c r="Q380" s="37"/>
    </row>
    <row r="381" spans="1:17" ht="15.6" x14ac:dyDescent="0.3">
      <c r="A381" s="33" t="s">
        <v>301</v>
      </c>
      <c r="B381" s="34"/>
      <c r="C381" s="34"/>
      <c r="D381" s="34"/>
      <c r="E381" s="34"/>
      <c r="F381" s="35"/>
      <c r="G381" s="1" t="s">
        <v>12</v>
      </c>
      <c r="H381" s="36">
        <v>150</v>
      </c>
      <c r="I381" s="37"/>
      <c r="J381" s="36">
        <v>0.86</v>
      </c>
      <c r="K381" s="37"/>
      <c r="L381" s="36">
        <v>0.33</v>
      </c>
      <c r="M381" s="37"/>
      <c r="N381" s="36">
        <v>16.440000000000001</v>
      </c>
      <c r="O381" s="37"/>
      <c r="P381" s="36">
        <v>66</v>
      </c>
      <c r="Q381" s="37"/>
    </row>
    <row r="382" spans="1:17" ht="15.6" x14ac:dyDescent="0.3">
      <c r="A382" s="38" t="s">
        <v>13</v>
      </c>
      <c r="B382" s="39"/>
      <c r="C382" s="39"/>
      <c r="D382" s="39"/>
      <c r="E382" s="39"/>
      <c r="F382" s="39"/>
      <c r="G382" s="39"/>
      <c r="H382" s="39"/>
      <c r="I382" s="39"/>
      <c r="J382" s="40">
        <f>+J376+J377+J378+J380+J381+J379</f>
        <v>15.610000000000001</v>
      </c>
      <c r="K382" s="41"/>
      <c r="L382" s="40">
        <f>+L376+L377+L378+L380+L381+L379</f>
        <v>13.29</v>
      </c>
      <c r="M382" s="41"/>
      <c r="N382" s="40">
        <f>+N376+N377+N378+N380+N381+N379</f>
        <v>40.4</v>
      </c>
      <c r="O382" s="41"/>
      <c r="P382" s="40">
        <f>+P376+P377+P378+P380+P381+P379</f>
        <v>327.32</v>
      </c>
      <c r="Q382" s="41"/>
    </row>
    <row r="383" spans="1:17" ht="15.6" x14ac:dyDescent="0.3">
      <c r="A383" s="38" t="s">
        <v>40</v>
      </c>
      <c r="B383" s="39"/>
      <c r="C383" s="39"/>
      <c r="D383" s="39"/>
      <c r="E383" s="39"/>
      <c r="F383" s="39"/>
      <c r="G383" s="39"/>
      <c r="H383" s="39"/>
      <c r="I383" s="39"/>
      <c r="J383" s="42">
        <f>+J354+J369+J382</f>
        <v>43.539999999999992</v>
      </c>
      <c r="K383" s="43"/>
      <c r="L383" s="42">
        <f>+L354+L369+L382</f>
        <v>37.44</v>
      </c>
      <c r="M383" s="43"/>
      <c r="N383" s="42">
        <f>+N354+N369+N382</f>
        <v>123.67000000000002</v>
      </c>
      <c r="O383" s="43"/>
      <c r="P383" s="42">
        <f>+P354+P369+P382</f>
        <v>975.41999999999985</v>
      </c>
      <c r="Q383" s="43"/>
    </row>
    <row r="385" spans="1:19" x14ac:dyDescent="0.3">
      <c r="R385">
        <v>7</v>
      </c>
    </row>
    <row r="386" spans="1:19" ht="15.6" x14ac:dyDescent="0.3">
      <c r="A386" s="44" t="s">
        <v>23</v>
      </c>
      <c r="B386" s="44"/>
      <c r="C386" s="44"/>
      <c r="D386" s="44"/>
      <c r="E386" s="44"/>
      <c r="F386" s="44"/>
      <c r="G386" s="44"/>
      <c r="H386" s="44"/>
    </row>
    <row r="387" spans="1:19" ht="15.6" x14ac:dyDescent="0.3">
      <c r="A387" s="5"/>
      <c r="B387" s="5"/>
      <c r="C387" s="5"/>
      <c r="D387" s="5"/>
      <c r="E387" s="5"/>
      <c r="F387" s="5"/>
      <c r="G387" s="5"/>
      <c r="H387" s="5"/>
    </row>
    <row r="388" spans="1:19" ht="15.6" x14ac:dyDescent="0.3">
      <c r="A388" s="20" t="s">
        <v>386</v>
      </c>
      <c r="B388" s="20"/>
      <c r="C388" s="20"/>
      <c r="D388" s="20"/>
      <c r="E388" s="20"/>
      <c r="F388" s="20"/>
      <c r="G388" s="20"/>
      <c r="H388" s="5"/>
    </row>
    <row r="389" spans="1:19" ht="15.6" x14ac:dyDescent="0.3">
      <c r="A389" s="20"/>
      <c r="B389" s="20"/>
      <c r="C389" s="20"/>
      <c r="D389" s="20"/>
      <c r="E389" s="20"/>
      <c r="F389" s="20"/>
      <c r="G389" s="20"/>
      <c r="H389" s="5"/>
    </row>
    <row r="390" spans="1:19" ht="15.6" x14ac:dyDescent="0.3">
      <c r="A390" s="20"/>
      <c r="B390" s="20"/>
      <c r="C390" s="20"/>
      <c r="D390" s="20"/>
      <c r="E390" s="20"/>
      <c r="F390" s="20"/>
      <c r="G390" s="20"/>
      <c r="H390" s="5"/>
    </row>
    <row r="391" spans="1:19" ht="15.6" x14ac:dyDescent="0.3">
      <c r="A391" s="20"/>
      <c r="B391" s="20"/>
      <c r="C391" s="20"/>
      <c r="D391" s="20"/>
      <c r="E391" s="20"/>
      <c r="F391" s="20"/>
      <c r="G391" s="20"/>
      <c r="H391" s="5"/>
    </row>
    <row r="392" spans="1:19" ht="15.6" x14ac:dyDescent="0.3">
      <c r="A392" s="5"/>
      <c r="B392" s="5"/>
      <c r="C392" s="5"/>
      <c r="D392" s="5"/>
      <c r="E392" s="5"/>
      <c r="F392" s="5"/>
      <c r="G392" s="5"/>
      <c r="H392" s="5"/>
    </row>
    <row r="393" spans="1:19" ht="15.6" x14ac:dyDescent="0.3">
      <c r="A393" s="5"/>
      <c r="B393" s="5"/>
      <c r="C393" s="5"/>
      <c r="D393" s="5"/>
      <c r="E393" s="5"/>
      <c r="F393" s="5"/>
      <c r="G393" s="5"/>
      <c r="H393" s="5"/>
    </row>
    <row r="394" spans="1:19" ht="15.6" x14ac:dyDescent="0.3">
      <c r="A394" s="5"/>
      <c r="B394" s="5"/>
      <c r="C394" s="5"/>
      <c r="D394" s="5"/>
      <c r="E394" s="5"/>
      <c r="F394" s="5"/>
      <c r="G394" s="5"/>
      <c r="H394" s="5"/>
    </row>
    <row r="395" spans="1:19" x14ac:dyDescent="0.3">
      <c r="I395" s="11"/>
      <c r="J395" s="11"/>
    </row>
    <row r="396" spans="1:19" ht="15" customHeight="1" x14ac:dyDescent="0.3">
      <c r="A396" s="65" t="s">
        <v>298</v>
      </c>
      <c r="B396" s="66"/>
      <c r="C396" s="66"/>
      <c r="D396" s="66"/>
      <c r="E396" s="66"/>
      <c r="I396" s="11"/>
      <c r="J396" s="11"/>
      <c r="O396" s="20" t="s">
        <v>385</v>
      </c>
      <c r="P396" s="20"/>
      <c r="Q396" s="20"/>
      <c r="R396" s="19"/>
      <c r="S396" s="19"/>
    </row>
    <row r="397" spans="1:19" ht="15" customHeight="1" x14ac:dyDescent="0.3">
      <c r="A397" s="66"/>
      <c r="B397" s="66"/>
      <c r="C397" s="66"/>
      <c r="D397" s="66"/>
      <c r="E397" s="66"/>
      <c r="I397" s="11"/>
      <c r="J397" s="11"/>
      <c r="O397" s="20"/>
      <c r="P397" s="20"/>
      <c r="Q397" s="20"/>
      <c r="R397" s="19"/>
      <c r="S397" s="19"/>
    </row>
    <row r="398" spans="1:19" ht="15" customHeight="1" x14ac:dyDescent="0.3">
      <c r="A398" s="66"/>
      <c r="B398" s="66"/>
      <c r="C398" s="66"/>
      <c r="D398" s="66"/>
      <c r="E398" s="66"/>
      <c r="I398" s="11"/>
      <c r="J398" s="11"/>
      <c r="O398" s="20"/>
      <c r="P398" s="20"/>
      <c r="Q398" s="20"/>
      <c r="R398" s="19"/>
      <c r="S398" s="19"/>
    </row>
    <row r="399" spans="1:19" ht="15" customHeight="1" x14ac:dyDescent="0.3">
      <c r="I399" s="11"/>
      <c r="J399" s="11"/>
      <c r="O399" s="20"/>
      <c r="P399" s="20"/>
      <c r="Q399" s="20"/>
      <c r="R399" s="19"/>
      <c r="S399" s="19"/>
    </row>
    <row r="400" spans="1:19" ht="15" customHeight="1" x14ac:dyDescent="0.3">
      <c r="I400" s="11"/>
      <c r="J400" s="11"/>
      <c r="O400" s="20"/>
      <c r="P400" s="20"/>
      <c r="Q400" s="20"/>
      <c r="R400" s="19"/>
      <c r="S400" s="19"/>
    </row>
    <row r="401" spans="1:19" ht="15.6" x14ac:dyDescent="0.3">
      <c r="A401" s="67" t="s">
        <v>126</v>
      </c>
      <c r="B401" s="67"/>
      <c r="C401" s="67"/>
      <c r="D401" s="67"/>
      <c r="O401" s="20"/>
      <c r="P401" s="20"/>
      <c r="Q401" s="20"/>
      <c r="R401" s="19"/>
      <c r="S401" s="19"/>
    </row>
    <row r="403" spans="1:19" ht="15.6" x14ac:dyDescent="0.3">
      <c r="G403" s="49" t="s">
        <v>309</v>
      </c>
      <c r="H403" s="49"/>
      <c r="I403" s="49"/>
      <c r="J403" s="49"/>
    </row>
    <row r="405" spans="1:19" ht="15.6" x14ac:dyDescent="0.3">
      <c r="A405" s="68" t="s">
        <v>1</v>
      </c>
      <c r="B405" s="69"/>
      <c r="C405" s="69"/>
      <c r="D405" s="69"/>
      <c r="E405" s="69"/>
      <c r="F405" s="69"/>
      <c r="G405" s="70" t="s">
        <v>2</v>
      </c>
      <c r="H405" s="70" t="s">
        <v>3</v>
      </c>
      <c r="I405" s="70"/>
      <c r="J405" s="70" t="s">
        <v>4</v>
      </c>
      <c r="K405" s="70"/>
      <c r="L405" s="70"/>
      <c r="M405" s="70"/>
      <c r="N405" s="70"/>
      <c r="O405" s="70"/>
      <c r="P405" s="71" t="s">
        <v>5</v>
      </c>
      <c r="Q405" s="72"/>
    </row>
    <row r="406" spans="1:19" ht="15.6" x14ac:dyDescent="0.3">
      <c r="A406" s="69"/>
      <c r="B406" s="69"/>
      <c r="C406" s="69"/>
      <c r="D406" s="69"/>
      <c r="E406" s="69"/>
      <c r="F406" s="69"/>
      <c r="G406" s="70"/>
      <c r="H406" s="70"/>
      <c r="I406" s="70"/>
      <c r="J406" s="75" t="s">
        <v>6</v>
      </c>
      <c r="K406" s="76"/>
      <c r="L406" s="75" t="s">
        <v>7</v>
      </c>
      <c r="M406" s="76"/>
      <c r="N406" s="75" t="s">
        <v>8</v>
      </c>
      <c r="O406" s="76"/>
      <c r="P406" s="73"/>
      <c r="Q406" s="74"/>
    </row>
    <row r="407" spans="1:19" ht="15.6" x14ac:dyDescent="0.3">
      <c r="A407" s="59" t="s">
        <v>250</v>
      </c>
      <c r="B407" s="60"/>
      <c r="C407" s="60"/>
      <c r="D407" s="60"/>
      <c r="E407" s="60"/>
      <c r="F407" s="61"/>
      <c r="G407" s="2" t="s">
        <v>127</v>
      </c>
      <c r="H407" s="45" t="s">
        <v>43</v>
      </c>
      <c r="I407" s="46"/>
      <c r="J407" s="36">
        <v>6.15</v>
      </c>
      <c r="K407" s="37"/>
      <c r="L407" s="45" t="s">
        <v>69</v>
      </c>
      <c r="M407" s="46"/>
      <c r="N407" s="45" t="s">
        <v>251</v>
      </c>
      <c r="O407" s="46"/>
      <c r="P407" s="45" t="s">
        <v>252</v>
      </c>
      <c r="Q407" s="46"/>
    </row>
    <row r="408" spans="1:19" ht="15.6" x14ac:dyDescent="0.3">
      <c r="A408" s="59" t="s">
        <v>302</v>
      </c>
      <c r="B408" s="60"/>
      <c r="C408" s="60"/>
      <c r="D408" s="60"/>
      <c r="E408" s="60"/>
      <c r="F408" s="61"/>
      <c r="G408" s="3" t="s">
        <v>303</v>
      </c>
      <c r="H408" s="45" t="s">
        <v>187</v>
      </c>
      <c r="I408" s="46"/>
      <c r="J408" s="36">
        <v>0.25</v>
      </c>
      <c r="K408" s="37"/>
      <c r="L408" s="45" t="s">
        <v>45</v>
      </c>
      <c r="M408" s="46"/>
      <c r="N408" s="45" t="s">
        <v>304</v>
      </c>
      <c r="O408" s="46"/>
      <c r="P408" s="45" t="s">
        <v>305</v>
      </c>
      <c r="Q408" s="46"/>
    </row>
    <row r="409" spans="1:19" ht="15.6" x14ac:dyDescent="0.3">
      <c r="A409" s="59" t="s">
        <v>110</v>
      </c>
      <c r="B409" s="60"/>
      <c r="C409" s="60"/>
      <c r="D409" s="60"/>
      <c r="E409" s="60"/>
      <c r="F409" s="61"/>
      <c r="G409" s="3" t="s">
        <v>111</v>
      </c>
      <c r="H409" s="45" t="s">
        <v>128</v>
      </c>
      <c r="I409" s="46"/>
      <c r="J409" s="45" t="s">
        <v>129</v>
      </c>
      <c r="K409" s="46"/>
      <c r="L409" s="45" t="s">
        <v>131</v>
      </c>
      <c r="M409" s="46"/>
      <c r="N409" s="45" t="s">
        <v>132</v>
      </c>
      <c r="O409" s="46"/>
      <c r="P409" s="45" t="s">
        <v>133</v>
      </c>
      <c r="Q409" s="46"/>
    </row>
    <row r="410" spans="1:19" ht="15.6" x14ac:dyDescent="0.3">
      <c r="A410" s="59" t="s">
        <v>19</v>
      </c>
      <c r="B410" s="60"/>
      <c r="C410" s="60"/>
      <c r="D410" s="60"/>
      <c r="E410" s="60"/>
      <c r="F410" s="61"/>
      <c r="G410" s="3" t="s">
        <v>20</v>
      </c>
      <c r="H410" s="45" t="s">
        <v>149</v>
      </c>
      <c r="I410" s="46"/>
      <c r="J410" s="45" t="s">
        <v>131</v>
      </c>
      <c r="K410" s="46"/>
      <c r="L410" s="45" t="s">
        <v>150</v>
      </c>
      <c r="M410" s="46"/>
      <c r="N410" s="45" t="s">
        <v>152</v>
      </c>
      <c r="O410" s="46"/>
      <c r="P410" s="45" t="s">
        <v>154</v>
      </c>
      <c r="Q410" s="46"/>
    </row>
    <row r="411" spans="1:19" ht="15.6" x14ac:dyDescent="0.3">
      <c r="A411" s="62" t="s">
        <v>31</v>
      </c>
      <c r="B411" s="63"/>
      <c r="C411" s="63"/>
      <c r="D411" s="63"/>
      <c r="E411" s="63"/>
      <c r="F411" s="64"/>
      <c r="G411" s="3" t="s">
        <v>11</v>
      </c>
      <c r="H411" s="45" t="s">
        <v>43</v>
      </c>
      <c r="I411" s="46"/>
      <c r="J411" s="36">
        <v>0</v>
      </c>
      <c r="K411" s="37"/>
      <c r="L411" s="45" t="s">
        <v>45</v>
      </c>
      <c r="M411" s="46"/>
      <c r="N411" s="45" t="s">
        <v>45</v>
      </c>
      <c r="O411" s="46"/>
      <c r="P411" s="45" t="s">
        <v>45</v>
      </c>
      <c r="Q411" s="46"/>
    </row>
    <row r="412" spans="1:19" ht="15.6" x14ac:dyDescent="0.3">
      <c r="A412" s="59" t="s">
        <v>301</v>
      </c>
      <c r="B412" s="60"/>
      <c r="C412" s="60"/>
      <c r="D412" s="60"/>
      <c r="E412" s="60"/>
      <c r="F412" s="61"/>
      <c r="G412" s="2" t="s">
        <v>12</v>
      </c>
      <c r="H412" s="45" t="s">
        <v>315</v>
      </c>
      <c r="I412" s="46"/>
      <c r="J412" s="45" t="s">
        <v>316</v>
      </c>
      <c r="K412" s="46"/>
      <c r="L412" s="45" t="s">
        <v>317</v>
      </c>
      <c r="M412" s="46"/>
      <c r="N412" s="45" t="s">
        <v>318</v>
      </c>
      <c r="O412" s="46"/>
      <c r="P412" s="45" t="s">
        <v>319</v>
      </c>
      <c r="Q412" s="46"/>
    </row>
    <row r="413" spans="1:19" ht="15.6" x14ac:dyDescent="0.3">
      <c r="A413" s="47" t="s">
        <v>13</v>
      </c>
      <c r="B413" s="48"/>
      <c r="C413" s="48"/>
      <c r="D413" s="48"/>
      <c r="E413" s="48"/>
      <c r="F413" s="48"/>
      <c r="G413" s="48"/>
      <c r="H413" s="48"/>
      <c r="I413" s="48"/>
      <c r="J413" s="42">
        <f>+J407+J411+J412+J409+J408+J410</f>
        <v>8.3400000000000016</v>
      </c>
      <c r="K413" s="58"/>
      <c r="L413" s="42">
        <f>+L407+L409+L412+L411+L408+L410</f>
        <v>5.63</v>
      </c>
      <c r="M413" s="58"/>
      <c r="N413" s="42">
        <f>+N407+N409+N412+N411+N408+N410</f>
        <v>53.209999999999994</v>
      </c>
      <c r="O413" s="58"/>
      <c r="P413" s="42">
        <f>+P407+P409+P412+P411+P408+P410</f>
        <v>281.55</v>
      </c>
      <c r="Q413" s="58"/>
    </row>
    <row r="416" spans="1:19" ht="15.6" x14ac:dyDescent="0.3">
      <c r="G416" s="49" t="s">
        <v>310</v>
      </c>
      <c r="H416" s="49"/>
      <c r="I416" s="49"/>
      <c r="J416" s="49"/>
    </row>
    <row r="418" spans="1:17" ht="15.6" x14ac:dyDescent="0.3">
      <c r="A418" s="50" t="s">
        <v>1</v>
      </c>
      <c r="B418" s="51"/>
      <c r="C418" s="51"/>
      <c r="D418" s="51"/>
      <c r="E418" s="51"/>
      <c r="F418" s="51"/>
      <c r="G418" s="52" t="s">
        <v>2</v>
      </c>
      <c r="H418" s="52" t="s">
        <v>3</v>
      </c>
      <c r="I418" s="52"/>
      <c r="J418" s="52" t="s">
        <v>4</v>
      </c>
      <c r="K418" s="52"/>
      <c r="L418" s="52"/>
      <c r="M418" s="52"/>
      <c r="N418" s="52"/>
      <c r="O418" s="52"/>
      <c r="P418" s="53" t="s">
        <v>5</v>
      </c>
      <c r="Q418" s="54"/>
    </row>
    <row r="419" spans="1:17" ht="15.6" x14ac:dyDescent="0.3">
      <c r="A419" s="51"/>
      <c r="B419" s="51"/>
      <c r="C419" s="51"/>
      <c r="D419" s="51"/>
      <c r="E419" s="51"/>
      <c r="F419" s="51"/>
      <c r="G419" s="52"/>
      <c r="H419" s="52"/>
      <c r="I419" s="52"/>
      <c r="J419" s="40" t="s">
        <v>6</v>
      </c>
      <c r="K419" s="41"/>
      <c r="L419" s="40" t="s">
        <v>7</v>
      </c>
      <c r="M419" s="41"/>
      <c r="N419" s="40" t="s">
        <v>8</v>
      </c>
      <c r="O419" s="41"/>
      <c r="P419" s="55"/>
      <c r="Q419" s="56"/>
    </row>
    <row r="420" spans="1:17" ht="15.75" customHeight="1" x14ac:dyDescent="0.3">
      <c r="A420" s="21" t="s">
        <v>399</v>
      </c>
      <c r="B420" s="22"/>
      <c r="C420" s="22"/>
      <c r="D420" s="22"/>
      <c r="E420" s="22"/>
      <c r="F420" s="23"/>
      <c r="G420" s="27" t="s">
        <v>400</v>
      </c>
      <c r="H420" s="29">
        <v>100</v>
      </c>
      <c r="I420" s="30"/>
      <c r="J420" s="29">
        <v>1.64</v>
      </c>
      <c r="K420" s="30"/>
      <c r="L420" s="29">
        <v>2.15</v>
      </c>
      <c r="M420" s="30"/>
      <c r="N420" s="29">
        <v>11.04</v>
      </c>
      <c r="O420" s="30"/>
      <c r="P420" s="29">
        <v>67.56</v>
      </c>
      <c r="Q420" s="30"/>
    </row>
    <row r="421" spans="1:17" ht="15.75" customHeight="1" x14ac:dyDescent="0.3">
      <c r="A421" s="24"/>
      <c r="B421" s="25"/>
      <c r="C421" s="25"/>
      <c r="D421" s="25"/>
      <c r="E421" s="25"/>
      <c r="F421" s="26"/>
      <c r="G421" s="28"/>
      <c r="H421" s="31"/>
      <c r="I421" s="32"/>
      <c r="J421" s="31"/>
      <c r="K421" s="32"/>
      <c r="L421" s="31"/>
      <c r="M421" s="32"/>
      <c r="N421" s="31"/>
      <c r="O421" s="32"/>
      <c r="P421" s="31"/>
      <c r="Q421" s="32"/>
    </row>
    <row r="422" spans="1:17" ht="15.6" x14ac:dyDescent="0.3">
      <c r="A422" s="57" t="s">
        <v>379</v>
      </c>
      <c r="B422" s="34"/>
      <c r="C422" s="34"/>
      <c r="D422" s="34"/>
      <c r="E422" s="34"/>
      <c r="F422" s="35"/>
      <c r="G422" s="1" t="s">
        <v>380</v>
      </c>
      <c r="H422" s="36">
        <v>80</v>
      </c>
      <c r="I422" s="37"/>
      <c r="J422" s="36">
        <v>25.52</v>
      </c>
      <c r="K422" s="37"/>
      <c r="L422" s="36">
        <v>4.97</v>
      </c>
      <c r="M422" s="37"/>
      <c r="N422" s="36">
        <v>0.5</v>
      </c>
      <c r="O422" s="37"/>
      <c r="P422" s="36">
        <v>148.97999999999999</v>
      </c>
      <c r="Q422" s="37"/>
    </row>
    <row r="423" spans="1:17" ht="15.6" x14ac:dyDescent="0.3">
      <c r="A423" s="57" t="s">
        <v>383</v>
      </c>
      <c r="B423" s="90"/>
      <c r="C423" s="90"/>
      <c r="D423" s="90"/>
      <c r="E423" s="90"/>
      <c r="F423" s="91"/>
      <c r="G423" s="1" t="s">
        <v>384</v>
      </c>
      <c r="H423" s="36">
        <v>50</v>
      </c>
      <c r="I423" s="37"/>
      <c r="J423" s="36">
        <v>1.28</v>
      </c>
      <c r="K423" s="37"/>
      <c r="L423" s="36">
        <v>2.34</v>
      </c>
      <c r="M423" s="37"/>
      <c r="N423" s="36">
        <v>13.82</v>
      </c>
      <c r="O423" s="37"/>
      <c r="P423" s="36">
        <v>78.34</v>
      </c>
      <c r="Q423" s="37"/>
    </row>
    <row r="424" spans="1:17" ht="15.6" x14ac:dyDescent="0.3">
      <c r="A424" s="57" t="s">
        <v>35</v>
      </c>
      <c r="B424" s="90"/>
      <c r="C424" s="90"/>
      <c r="D424" s="90"/>
      <c r="E424" s="90"/>
      <c r="F424" s="91"/>
      <c r="G424" s="1" t="s">
        <v>36</v>
      </c>
      <c r="H424" s="36">
        <v>40</v>
      </c>
      <c r="I424" s="37"/>
      <c r="J424" s="36">
        <v>0.88</v>
      </c>
      <c r="K424" s="37"/>
      <c r="L424" s="36">
        <v>2.35</v>
      </c>
      <c r="M424" s="37"/>
      <c r="N424" s="36">
        <v>2.83</v>
      </c>
      <c r="O424" s="37"/>
      <c r="P424" s="36">
        <v>33.68</v>
      </c>
      <c r="Q424" s="37"/>
    </row>
    <row r="425" spans="1:17" ht="15.6" x14ac:dyDescent="0.3">
      <c r="A425" s="33" t="s">
        <v>253</v>
      </c>
      <c r="B425" s="34"/>
      <c r="C425" s="34"/>
      <c r="D425" s="34"/>
      <c r="E425" s="34"/>
      <c r="F425" s="35"/>
      <c r="G425" s="1" t="s">
        <v>254</v>
      </c>
      <c r="H425" s="36">
        <v>20</v>
      </c>
      <c r="I425" s="37"/>
      <c r="J425" s="36">
        <v>0.56000000000000005</v>
      </c>
      <c r="K425" s="37"/>
      <c r="L425" s="36">
        <v>0</v>
      </c>
      <c r="M425" s="37"/>
      <c r="N425" s="36">
        <v>0.26</v>
      </c>
      <c r="O425" s="37"/>
      <c r="P425" s="36">
        <v>3.8</v>
      </c>
      <c r="Q425" s="37"/>
    </row>
    <row r="426" spans="1:17" ht="15.6" x14ac:dyDescent="0.3">
      <c r="A426" s="33" t="s">
        <v>280</v>
      </c>
      <c r="B426" s="34"/>
      <c r="C426" s="34"/>
      <c r="D426" s="34"/>
      <c r="E426" s="34"/>
      <c r="F426" s="35"/>
      <c r="G426" s="1" t="s">
        <v>98</v>
      </c>
      <c r="H426" s="36">
        <v>100</v>
      </c>
      <c r="I426" s="37"/>
      <c r="J426" s="36">
        <v>0.5</v>
      </c>
      <c r="K426" s="37"/>
      <c r="L426" s="36">
        <v>0</v>
      </c>
      <c r="M426" s="37"/>
      <c r="N426" s="36">
        <v>8.6999999999999993</v>
      </c>
      <c r="O426" s="37"/>
      <c r="P426" s="36">
        <v>52</v>
      </c>
      <c r="Q426" s="37"/>
    </row>
    <row r="427" spans="1:17" ht="15.6" x14ac:dyDescent="0.3">
      <c r="A427" s="38" t="s">
        <v>13</v>
      </c>
      <c r="B427" s="39"/>
      <c r="C427" s="39"/>
      <c r="D427" s="39"/>
      <c r="E427" s="39"/>
      <c r="F427" s="39"/>
      <c r="G427" s="39"/>
      <c r="H427" s="39"/>
      <c r="I427" s="39"/>
      <c r="J427" s="40">
        <f>+J420+J422+J426+J425+J423+J424</f>
        <v>30.38</v>
      </c>
      <c r="K427" s="41"/>
      <c r="L427" s="40">
        <f>+L420+L422+L426+L425+L423+L424</f>
        <v>11.809999999999999</v>
      </c>
      <c r="M427" s="41"/>
      <c r="N427" s="40">
        <f>+N420+N422+N426+N425+N423+N424</f>
        <v>37.15</v>
      </c>
      <c r="O427" s="41"/>
      <c r="P427" s="40">
        <f>+P420+P422+P426+P425+P423+P424</f>
        <v>384.35999999999996</v>
      </c>
      <c r="Q427" s="41"/>
    </row>
    <row r="430" spans="1:17" ht="15.6" x14ac:dyDescent="0.3">
      <c r="G430" s="40" t="s">
        <v>311</v>
      </c>
      <c r="H430" s="77"/>
      <c r="I430" s="77"/>
      <c r="J430" s="41"/>
    </row>
    <row r="432" spans="1:17" ht="15.6" x14ac:dyDescent="0.3">
      <c r="A432" s="50" t="s">
        <v>1</v>
      </c>
      <c r="B432" s="51"/>
      <c r="C432" s="51"/>
      <c r="D432" s="51"/>
      <c r="E432" s="51"/>
      <c r="F432" s="51"/>
      <c r="G432" s="52" t="s">
        <v>2</v>
      </c>
      <c r="H432" s="52" t="s">
        <v>3</v>
      </c>
      <c r="I432" s="52"/>
      <c r="J432" s="52" t="s">
        <v>4</v>
      </c>
      <c r="K432" s="52"/>
      <c r="L432" s="52"/>
      <c r="M432" s="52"/>
      <c r="N432" s="52"/>
      <c r="O432" s="52"/>
      <c r="P432" s="53" t="s">
        <v>5</v>
      </c>
      <c r="Q432" s="54"/>
    </row>
    <row r="433" spans="1:18" ht="15.6" x14ac:dyDescent="0.3">
      <c r="A433" s="51"/>
      <c r="B433" s="51"/>
      <c r="C433" s="51"/>
      <c r="D433" s="51"/>
      <c r="E433" s="51"/>
      <c r="F433" s="51"/>
      <c r="G433" s="52"/>
      <c r="H433" s="52"/>
      <c r="I433" s="52"/>
      <c r="J433" s="40" t="s">
        <v>6</v>
      </c>
      <c r="K433" s="41"/>
      <c r="L433" s="40" t="s">
        <v>7</v>
      </c>
      <c r="M433" s="41"/>
      <c r="N433" s="40" t="s">
        <v>8</v>
      </c>
      <c r="O433" s="41"/>
      <c r="P433" s="55"/>
      <c r="Q433" s="56"/>
    </row>
    <row r="434" spans="1:18" ht="15.75" customHeight="1" x14ac:dyDescent="0.3">
      <c r="A434" s="21" t="s">
        <v>212</v>
      </c>
      <c r="B434" s="22"/>
      <c r="C434" s="22"/>
      <c r="D434" s="22"/>
      <c r="E434" s="22"/>
      <c r="F434" s="23"/>
      <c r="G434" s="27" t="s">
        <v>213</v>
      </c>
      <c r="H434" s="29" t="s">
        <v>214</v>
      </c>
      <c r="I434" s="30"/>
      <c r="J434" s="29">
        <v>9.82</v>
      </c>
      <c r="K434" s="30"/>
      <c r="L434" s="29">
        <v>11.67</v>
      </c>
      <c r="M434" s="30"/>
      <c r="N434" s="29">
        <v>27.8</v>
      </c>
      <c r="O434" s="30"/>
      <c r="P434" s="29">
        <v>260.83</v>
      </c>
      <c r="Q434" s="30"/>
    </row>
    <row r="435" spans="1:18" ht="15.75" customHeight="1" x14ac:dyDescent="0.3">
      <c r="A435" s="24"/>
      <c r="B435" s="25"/>
      <c r="C435" s="25"/>
      <c r="D435" s="25"/>
      <c r="E435" s="25"/>
      <c r="F435" s="26"/>
      <c r="G435" s="28"/>
      <c r="H435" s="31"/>
      <c r="I435" s="32"/>
      <c r="J435" s="31"/>
      <c r="K435" s="32"/>
      <c r="L435" s="31"/>
      <c r="M435" s="32"/>
      <c r="N435" s="31"/>
      <c r="O435" s="32"/>
      <c r="P435" s="31"/>
      <c r="Q435" s="32"/>
    </row>
    <row r="436" spans="1:18" ht="15.75" customHeight="1" x14ac:dyDescent="0.3">
      <c r="A436" s="57" t="s">
        <v>349</v>
      </c>
      <c r="B436" s="90"/>
      <c r="C436" s="90"/>
      <c r="D436" s="90"/>
      <c r="E436" s="90"/>
      <c r="F436" s="91"/>
      <c r="G436" s="4" t="s">
        <v>332</v>
      </c>
      <c r="H436" s="36">
        <v>30</v>
      </c>
      <c r="I436" s="37"/>
      <c r="J436" s="36">
        <v>0.3</v>
      </c>
      <c r="K436" s="37"/>
      <c r="L436" s="36">
        <v>0.06</v>
      </c>
      <c r="M436" s="37"/>
      <c r="N436" s="36">
        <v>1.23</v>
      </c>
      <c r="O436" s="37"/>
      <c r="P436" s="36">
        <v>5.0999999999999996</v>
      </c>
      <c r="Q436" s="37"/>
    </row>
    <row r="437" spans="1:18" ht="15.6" x14ac:dyDescent="0.3">
      <c r="A437" s="33" t="s">
        <v>350</v>
      </c>
      <c r="B437" s="34"/>
      <c r="C437" s="34"/>
      <c r="D437" s="34"/>
      <c r="E437" s="34"/>
      <c r="F437" s="35"/>
      <c r="G437" s="4" t="s">
        <v>351</v>
      </c>
      <c r="H437" s="36">
        <v>40</v>
      </c>
      <c r="I437" s="37"/>
      <c r="J437" s="36">
        <v>0.35</v>
      </c>
      <c r="K437" s="37"/>
      <c r="L437" s="36">
        <v>0.01</v>
      </c>
      <c r="M437" s="37"/>
      <c r="N437" s="36">
        <v>1.01</v>
      </c>
      <c r="O437" s="37"/>
      <c r="P437" s="36">
        <v>5.0599999999999996</v>
      </c>
      <c r="Q437" s="37"/>
    </row>
    <row r="438" spans="1:18" ht="15.6" x14ac:dyDescent="0.3">
      <c r="A438" s="33" t="s">
        <v>31</v>
      </c>
      <c r="B438" s="34"/>
      <c r="C438" s="34"/>
      <c r="D438" s="34"/>
      <c r="E438" s="34"/>
      <c r="F438" s="35"/>
      <c r="G438" s="4" t="s">
        <v>11</v>
      </c>
      <c r="H438" s="36">
        <v>150</v>
      </c>
      <c r="I438" s="37"/>
      <c r="J438" s="36">
        <v>0</v>
      </c>
      <c r="K438" s="37"/>
      <c r="L438" s="36">
        <v>0</v>
      </c>
      <c r="M438" s="37"/>
      <c r="N438" s="36">
        <v>0</v>
      </c>
      <c r="O438" s="37"/>
      <c r="P438" s="36">
        <v>0</v>
      </c>
      <c r="Q438" s="37"/>
    </row>
    <row r="439" spans="1:18" ht="15.6" x14ac:dyDescent="0.3">
      <c r="A439" s="38" t="s">
        <v>13</v>
      </c>
      <c r="B439" s="39"/>
      <c r="C439" s="39"/>
      <c r="D439" s="39"/>
      <c r="E439" s="39"/>
      <c r="F439" s="39"/>
      <c r="G439" s="39"/>
      <c r="H439" s="39"/>
      <c r="I439" s="39"/>
      <c r="J439" s="40">
        <f>+J434+J437+J438+J436</f>
        <v>10.47</v>
      </c>
      <c r="K439" s="41"/>
      <c r="L439" s="40">
        <f>+L434+L437+L438+L436</f>
        <v>11.74</v>
      </c>
      <c r="M439" s="41"/>
      <c r="N439" s="40">
        <f>+N434+N437+N438+N436</f>
        <v>30.040000000000003</v>
      </c>
      <c r="O439" s="41"/>
      <c r="P439" s="40">
        <f>+P434+P437+P438+P436</f>
        <v>270.99</v>
      </c>
      <c r="Q439" s="41"/>
    </row>
    <row r="440" spans="1:18" ht="15.6" x14ac:dyDescent="0.3">
      <c r="A440" s="38" t="s">
        <v>40</v>
      </c>
      <c r="B440" s="39"/>
      <c r="C440" s="39"/>
      <c r="D440" s="39"/>
      <c r="E440" s="39"/>
      <c r="F440" s="39"/>
      <c r="G440" s="39"/>
      <c r="H440" s="39"/>
      <c r="I440" s="39"/>
      <c r="J440" s="119">
        <f>+J414+J427+J439</f>
        <v>40.85</v>
      </c>
      <c r="K440" s="115"/>
      <c r="L440" s="42">
        <f>+L413+L427+L439</f>
        <v>29.18</v>
      </c>
      <c r="M440" s="43"/>
      <c r="N440" s="42">
        <f>+N413+N427+N439</f>
        <v>120.39999999999999</v>
      </c>
      <c r="O440" s="43"/>
      <c r="P440" s="42">
        <f>+P413+P427+P439</f>
        <v>936.9</v>
      </c>
      <c r="Q440" s="43"/>
    </row>
    <row r="442" spans="1:18" x14ac:dyDescent="0.3">
      <c r="R442">
        <v>8</v>
      </c>
    </row>
    <row r="443" spans="1:18" ht="15.6" x14ac:dyDescent="0.3">
      <c r="A443" s="44" t="s">
        <v>23</v>
      </c>
      <c r="B443" s="44"/>
      <c r="C443" s="44"/>
      <c r="D443" s="44"/>
      <c r="E443" s="44"/>
      <c r="F443" s="44"/>
      <c r="G443" s="44"/>
      <c r="H443" s="44"/>
    </row>
    <row r="444" spans="1:18" ht="15.6" x14ac:dyDescent="0.3">
      <c r="A444" s="5"/>
      <c r="B444" s="5"/>
      <c r="C444" s="5"/>
      <c r="D444" s="5"/>
      <c r="E444" s="5"/>
      <c r="F444" s="5"/>
      <c r="G444" s="5"/>
      <c r="H444" s="5"/>
    </row>
    <row r="445" spans="1:18" ht="15.6" x14ac:dyDescent="0.3">
      <c r="A445" s="20" t="s">
        <v>386</v>
      </c>
      <c r="B445" s="20"/>
      <c r="C445" s="20"/>
      <c r="D445" s="20"/>
      <c r="E445" s="20"/>
      <c r="F445" s="20"/>
      <c r="G445" s="20"/>
      <c r="H445" s="5"/>
    </row>
    <row r="446" spans="1:18" ht="15.6" x14ac:dyDescent="0.3">
      <c r="A446" s="20"/>
      <c r="B446" s="20"/>
      <c r="C446" s="20"/>
      <c r="D446" s="20"/>
      <c r="E446" s="20"/>
      <c r="F446" s="20"/>
      <c r="G446" s="20"/>
      <c r="H446" s="5"/>
    </row>
    <row r="447" spans="1:18" ht="15.6" x14ac:dyDescent="0.3">
      <c r="A447" s="20"/>
      <c r="B447" s="20"/>
      <c r="C447" s="20"/>
      <c r="D447" s="20"/>
      <c r="E447" s="20"/>
      <c r="F447" s="20"/>
      <c r="G447" s="20"/>
      <c r="H447" s="5"/>
    </row>
    <row r="448" spans="1:18" ht="15.6" x14ac:dyDescent="0.3">
      <c r="A448" s="20"/>
      <c r="B448" s="20"/>
      <c r="C448" s="20"/>
      <c r="D448" s="20"/>
      <c r="E448" s="20"/>
      <c r="F448" s="20"/>
      <c r="G448" s="20"/>
      <c r="H448" s="5"/>
    </row>
    <row r="449" spans="1:19" ht="15.6" x14ac:dyDescent="0.3">
      <c r="A449" s="5"/>
      <c r="B449" s="5"/>
      <c r="C449" s="5"/>
      <c r="D449" s="5"/>
      <c r="E449" s="5"/>
      <c r="F449" s="5"/>
      <c r="G449" s="5"/>
      <c r="H449" s="5"/>
    </row>
    <row r="450" spans="1:19" ht="15.6" x14ac:dyDescent="0.3">
      <c r="A450" s="5"/>
      <c r="B450" s="5"/>
      <c r="C450" s="5"/>
      <c r="D450" s="5"/>
      <c r="E450" s="5"/>
      <c r="F450" s="5"/>
      <c r="G450" s="5"/>
      <c r="H450" s="5"/>
    </row>
    <row r="451" spans="1:19" x14ac:dyDescent="0.3">
      <c r="I451" s="11"/>
      <c r="J451" s="11"/>
    </row>
    <row r="452" spans="1:19" ht="15" customHeight="1" x14ac:dyDescent="0.3">
      <c r="A452" s="65" t="s">
        <v>298</v>
      </c>
      <c r="B452" s="66"/>
      <c r="C452" s="66"/>
      <c r="D452" s="66"/>
      <c r="E452" s="66"/>
      <c r="I452" s="11"/>
      <c r="J452" s="11"/>
      <c r="O452" s="20" t="s">
        <v>385</v>
      </c>
      <c r="P452" s="20"/>
      <c r="Q452" s="20"/>
      <c r="R452" s="19"/>
      <c r="S452" s="19"/>
    </row>
    <row r="453" spans="1:19" ht="15" customHeight="1" x14ac:dyDescent="0.3">
      <c r="A453" s="66"/>
      <c r="B453" s="66"/>
      <c r="C453" s="66"/>
      <c r="D453" s="66"/>
      <c r="E453" s="66"/>
      <c r="I453" s="11"/>
      <c r="J453" s="11"/>
      <c r="O453" s="20"/>
      <c r="P453" s="20"/>
      <c r="Q453" s="20"/>
      <c r="R453" s="19"/>
      <c r="S453" s="19"/>
    </row>
    <row r="454" spans="1:19" ht="15" customHeight="1" x14ac:dyDescent="0.3">
      <c r="A454" s="66"/>
      <c r="B454" s="66"/>
      <c r="C454" s="66"/>
      <c r="D454" s="66"/>
      <c r="E454" s="66"/>
      <c r="I454" s="11"/>
      <c r="J454" s="11"/>
      <c r="O454" s="20"/>
      <c r="P454" s="20"/>
      <c r="Q454" s="20"/>
      <c r="R454" s="19"/>
      <c r="S454" s="19"/>
    </row>
    <row r="455" spans="1:19" ht="15" customHeight="1" x14ac:dyDescent="0.3">
      <c r="I455" s="11"/>
      <c r="J455" s="11"/>
      <c r="O455" s="20"/>
      <c r="P455" s="20"/>
      <c r="Q455" s="20"/>
      <c r="R455" s="19"/>
      <c r="S455" s="19"/>
    </row>
    <row r="456" spans="1:19" ht="15" customHeight="1" x14ac:dyDescent="0.3">
      <c r="I456" s="11"/>
      <c r="J456" s="11"/>
      <c r="O456" s="20"/>
      <c r="P456" s="20"/>
      <c r="Q456" s="20"/>
      <c r="R456" s="19"/>
      <c r="S456" s="19"/>
    </row>
    <row r="457" spans="1:19" ht="15.6" x14ac:dyDescent="0.3">
      <c r="A457" s="67" t="s">
        <v>145</v>
      </c>
      <c r="B457" s="67"/>
      <c r="C457" s="67"/>
      <c r="D457" s="67"/>
      <c r="O457" s="20"/>
      <c r="P457" s="20"/>
      <c r="Q457" s="20"/>
      <c r="R457" s="19"/>
      <c r="S457" s="19"/>
    </row>
    <row r="459" spans="1:19" ht="15.6" x14ac:dyDescent="0.3">
      <c r="G459" s="49" t="s">
        <v>309</v>
      </c>
      <c r="H459" s="49"/>
      <c r="I459" s="49"/>
      <c r="J459" s="49"/>
    </row>
    <row r="461" spans="1:19" ht="15.6" x14ac:dyDescent="0.3">
      <c r="A461" s="68" t="s">
        <v>1</v>
      </c>
      <c r="B461" s="69"/>
      <c r="C461" s="69"/>
      <c r="D461" s="69"/>
      <c r="E461" s="69"/>
      <c r="F461" s="69"/>
      <c r="G461" s="70" t="s">
        <v>2</v>
      </c>
      <c r="H461" s="70" t="s">
        <v>3</v>
      </c>
      <c r="I461" s="70"/>
      <c r="J461" s="70" t="s">
        <v>4</v>
      </c>
      <c r="K461" s="70"/>
      <c r="L461" s="70"/>
      <c r="M461" s="70"/>
      <c r="N461" s="70"/>
      <c r="O461" s="70"/>
      <c r="P461" s="71" t="s">
        <v>5</v>
      </c>
      <c r="Q461" s="72"/>
    </row>
    <row r="462" spans="1:19" ht="15.6" x14ac:dyDescent="0.3">
      <c r="A462" s="69"/>
      <c r="B462" s="69"/>
      <c r="C462" s="69"/>
      <c r="D462" s="69"/>
      <c r="E462" s="69"/>
      <c r="F462" s="69"/>
      <c r="G462" s="70"/>
      <c r="H462" s="70"/>
      <c r="I462" s="70"/>
      <c r="J462" s="75" t="s">
        <v>6</v>
      </c>
      <c r="K462" s="76"/>
      <c r="L462" s="75" t="s">
        <v>7</v>
      </c>
      <c r="M462" s="76"/>
      <c r="N462" s="75" t="s">
        <v>8</v>
      </c>
      <c r="O462" s="76"/>
      <c r="P462" s="73"/>
      <c r="Q462" s="74"/>
    </row>
    <row r="463" spans="1:19" ht="15.6" x14ac:dyDescent="0.3">
      <c r="A463" s="59" t="s">
        <v>136</v>
      </c>
      <c r="B463" s="60"/>
      <c r="C463" s="60"/>
      <c r="D463" s="60"/>
      <c r="E463" s="60"/>
      <c r="F463" s="61"/>
      <c r="G463" s="2" t="s">
        <v>137</v>
      </c>
      <c r="H463" s="45" t="s">
        <v>43</v>
      </c>
      <c r="I463" s="46"/>
      <c r="J463" s="36">
        <v>5.22</v>
      </c>
      <c r="K463" s="37"/>
      <c r="L463" s="45" t="s">
        <v>138</v>
      </c>
      <c r="M463" s="46"/>
      <c r="N463" s="45" t="s">
        <v>139</v>
      </c>
      <c r="O463" s="46"/>
      <c r="P463" s="45" t="s">
        <v>140</v>
      </c>
      <c r="Q463" s="46"/>
    </row>
    <row r="464" spans="1:19" ht="15.6" x14ac:dyDescent="0.3">
      <c r="A464" s="59" t="s">
        <v>376</v>
      </c>
      <c r="B464" s="60"/>
      <c r="C464" s="60"/>
      <c r="D464" s="60"/>
      <c r="E464" s="60"/>
      <c r="F464" s="61"/>
      <c r="G464" s="3" t="s">
        <v>30</v>
      </c>
      <c r="H464" s="45" t="s">
        <v>39</v>
      </c>
      <c r="I464" s="46"/>
      <c r="J464" s="45" t="s">
        <v>141</v>
      </c>
      <c r="K464" s="46"/>
      <c r="L464" s="45" t="s">
        <v>142</v>
      </c>
      <c r="M464" s="46"/>
      <c r="N464" s="45" t="s">
        <v>143</v>
      </c>
      <c r="O464" s="46"/>
      <c r="P464" s="45" t="s">
        <v>144</v>
      </c>
      <c r="Q464" s="46"/>
    </row>
    <row r="465" spans="1:17" ht="15.6" x14ac:dyDescent="0.3">
      <c r="A465" s="62" t="s">
        <v>116</v>
      </c>
      <c r="B465" s="63"/>
      <c r="C465" s="63"/>
      <c r="D465" s="63"/>
      <c r="E465" s="63"/>
      <c r="F465" s="64"/>
      <c r="G465" s="3" t="s">
        <v>117</v>
      </c>
      <c r="H465" s="45" t="s">
        <v>43</v>
      </c>
      <c r="I465" s="46"/>
      <c r="J465" s="36">
        <v>0</v>
      </c>
      <c r="K465" s="37"/>
      <c r="L465" s="45" t="s">
        <v>45</v>
      </c>
      <c r="M465" s="46"/>
      <c r="N465" s="45" t="s">
        <v>45</v>
      </c>
      <c r="O465" s="46"/>
      <c r="P465" s="45" t="s">
        <v>45</v>
      </c>
      <c r="Q465" s="46"/>
    </row>
    <row r="466" spans="1:17" ht="15.6" x14ac:dyDescent="0.3">
      <c r="A466" s="47" t="s">
        <v>13</v>
      </c>
      <c r="B466" s="48"/>
      <c r="C466" s="48"/>
      <c r="D466" s="48"/>
      <c r="E466" s="48"/>
      <c r="F466" s="48"/>
      <c r="G466" s="48"/>
      <c r="H466" s="48"/>
      <c r="I466" s="48"/>
      <c r="J466" s="42">
        <f>+J463+J465+J464</f>
        <v>6.6999999999999993</v>
      </c>
      <c r="K466" s="43"/>
      <c r="L466" s="42">
        <f>+L463+L464+L465</f>
        <v>6.85</v>
      </c>
      <c r="M466" s="43"/>
      <c r="N466" s="42">
        <f>+N463+N464+N465</f>
        <v>42.08</v>
      </c>
      <c r="O466" s="43"/>
      <c r="P466" s="42">
        <f>+P463+P464+P465</f>
        <v>252.89</v>
      </c>
      <c r="Q466" s="43"/>
    </row>
    <row r="469" spans="1:17" ht="15.6" x14ac:dyDescent="0.3">
      <c r="G469" s="49" t="s">
        <v>310</v>
      </c>
      <c r="H469" s="49"/>
      <c r="I469" s="49"/>
      <c r="J469" s="49"/>
    </row>
    <row r="471" spans="1:17" ht="15.6" x14ac:dyDescent="0.3">
      <c r="A471" s="50" t="s">
        <v>1</v>
      </c>
      <c r="B471" s="51"/>
      <c r="C471" s="51"/>
      <c r="D471" s="51"/>
      <c r="E471" s="51"/>
      <c r="F471" s="51"/>
      <c r="G471" s="52" t="s">
        <v>2</v>
      </c>
      <c r="H471" s="52" t="s">
        <v>3</v>
      </c>
      <c r="I471" s="52"/>
      <c r="J471" s="52" t="s">
        <v>4</v>
      </c>
      <c r="K471" s="52"/>
      <c r="L471" s="52"/>
      <c r="M471" s="52"/>
      <c r="N471" s="52"/>
      <c r="O471" s="52"/>
      <c r="P471" s="53" t="s">
        <v>5</v>
      </c>
      <c r="Q471" s="54"/>
    </row>
    <row r="472" spans="1:17" ht="15.6" x14ac:dyDescent="0.3">
      <c r="A472" s="51"/>
      <c r="B472" s="51"/>
      <c r="C472" s="51"/>
      <c r="D472" s="51"/>
      <c r="E472" s="51"/>
      <c r="F472" s="51"/>
      <c r="G472" s="52"/>
      <c r="H472" s="52"/>
      <c r="I472" s="52"/>
      <c r="J472" s="40" t="s">
        <v>6</v>
      </c>
      <c r="K472" s="41"/>
      <c r="L472" s="40" t="s">
        <v>7</v>
      </c>
      <c r="M472" s="41"/>
      <c r="N472" s="40" t="s">
        <v>8</v>
      </c>
      <c r="O472" s="41"/>
      <c r="P472" s="55"/>
      <c r="Q472" s="56"/>
    </row>
    <row r="473" spans="1:17" ht="15.6" customHeight="1" x14ac:dyDescent="0.3">
      <c r="A473" s="21" t="s">
        <v>377</v>
      </c>
      <c r="B473" s="22"/>
      <c r="C473" s="22"/>
      <c r="D473" s="22"/>
      <c r="E473" s="22"/>
      <c r="F473" s="23"/>
      <c r="G473" s="27" t="s">
        <v>401</v>
      </c>
      <c r="H473" s="29">
        <v>100</v>
      </c>
      <c r="I473" s="30"/>
      <c r="J473" s="29">
        <v>0.78</v>
      </c>
      <c r="K473" s="30"/>
      <c r="L473" s="29">
        <v>2</v>
      </c>
      <c r="M473" s="30"/>
      <c r="N473" s="29">
        <v>3.55</v>
      </c>
      <c r="O473" s="30"/>
      <c r="P473" s="29">
        <v>34.9</v>
      </c>
      <c r="Q473" s="30"/>
    </row>
    <row r="474" spans="1:17" ht="15.6" customHeight="1" x14ac:dyDescent="0.3">
      <c r="A474" s="24"/>
      <c r="B474" s="25"/>
      <c r="C474" s="25"/>
      <c r="D474" s="25"/>
      <c r="E474" s="25"/>
      <c r="F474" s="26"/>
      <c r="G474" s="28"/>
      <c r="H474" s="31"/>
      <c r="I474" s="32"/>
      <c r="J474" s="31"/>
      <c r="K474" s="32"/>
      <c r="L474" s="31"/>
      <c r="M474" s="32"/>
      <c r="N474" s="31"/>
      <c r="O474" s="32"/>
      <c r="P474" s="31"/>
      <c r="Q474" s="32"/>
    </row>
    <row r="475" spans="1:17" ht="15.6" x14ac:dyDescent="0.3">
      <c r="A475" s="33" t="s">
        <v>100</v>
      </c>
      <c r="B475" s="34"/>
      <c r="C475" s="34"/>
      <c r="D475" s="34"/>
      <c r="E475" s="34"/>
      <c r="F475" s="35"/>
      <c r="G475" s="1" t="s">
        <v>101</v>
      </c>
      <c r="H475" s="36">
        <v>30</v>
      </c>
      <c r="I475" s="37"/>
      <c r="J475" s="36">
        <v>2.19</v>
      </c>
      <c r="K475" s="37"/>
      <c r="L475" s="36">
        <v>0.63</v>
      </c>
      <c r="M475" s="37"/>
      <c r="N475" s="36">
        <v>13.2</v>
      </c>
      <c r="O475" s="37"/>
      <c r="P475" s="36">
        <v>71.7</v>
      </c>
      <c r="Q475" s="37"/>
    </row>
    <row r="476" spans="1:17" ht="15.6" x14ac:dyDescent="0.3">
      <c r="A476" s="57" t="s">
        <v>363</v>
      </c>
      <c r="B476" s="34"/>
      <c r="C476" s="34"/>
      <c r="D476" s="34"/>
      <c r="E476" s="34"/>
      <c r="F476" s="35"/>
      <c r="G476" s="1" t="s">
        <v>364</v>
      </c>
      <c r="H476" s="36">
        <v>50</v>
      </c>
      <c r="I476" s="37"/>
      <c r="J476" s="36">
        <v>8.9499999999999993</v>
      </c>
      <c r="K476" s="37"/>
      <c r="L476" s="36">
        <v>5.18</v>
      </c>
      <c r="M476" s="37"/>
      <c r="N476" s="36">
        <v>8.82</v>
      </c>
      <c r="O476" s="37"/>
      <c r="P476" s="36">
        <v>116.22</v>
      </c>
      <c r="Q476" s="37"/>
    </row>
    <row r="477" spans="1:17" ht="15.6" x14ac:dyDescent="0.3">
      <c r="A477" s="57" t="s">
        <v>365</v>
      </c>
      <c r="B477" s="90"/>
      <c r="C477" s="90"/>
      <c r="D477" s="90"/>
      <c r="E477" s="90"/>
      <c r="F477" s="91"/>
      <c r="G477" s="8" t="s">
        <v>366</v>
      </c>
      <c r="H477" s="36">
        <v>30</v>
      </c>
      <c r="I477" s="37"/>
      <c r="J477" s="36">
        <v>0.71</v>
      </c>
      <c r="K477" s="37"/>
      <c r="L477" s="36">
        <v>2.0499999999999998</v>
      </c>
      <c r="M477" s="37"/>
      <c r="N477" s="36">
        <v>2.87</v>
      </c>
      <c r="O477" s="37"/>
      <c r="P477" s="36">
        <v>29.85</v>
      </c>
      <c r="Q477" s="37"/>
    </row>
    <row r="478" spans="1:17" ht="15.75" customHeight="1" x14ac:dyDescent="0.3">
      <c r="A478" s="33" t="s">
        <v>273</v>
      </c>
      <c r="B478" s="34"/>
      <c r="C478" s="34"/>
      <c r="D478" s="34"/>
      <c r="E478" s="34"/>
      <c r="F478" s="35"/>
      <c r="G478" s="8" t="s">
        <v>274</v>
      </c>
      <c r="H478" s="29">
        <v>40</v>
      </c>
      <c r="I478" s="30"/>
      <c r="J478" s="36">
        <v>1.84</v>
      </c>
      <c r="K478" s="37"/>
      <c r="L478" s="36">
        <v>2.0699999999999998</v>
      </c>
      <c r="M478" s="37"/>
      <c r="N478" s="36">
        <v>11.23</v>
      </c>
      <c r="O478" s="37"/>
      <c r="P478" s="36">
        <v>71.17</v>
      </c>
      <c r="Q478" s="37"/>
    </row>
    <row r="479" spans="1:17" ht="15.6" x14ac:dyDescent="0.3">
      <c r="A479" s="33" t="s">
        <v>320</v>
      </c>
      <c r="B479" s="34"/>
      <c r="C479" s="34"/>
      <c r="D479" s="34"/>
      <c r="E479" s="34"/>
      <c r="F479" s="35"/>
      <c r="G479" s="1" t="s">
        <v>146</v>
      </c>
      <c r="H479" s="36">
        <v>40</v>
      </c>
      <c r="I479" s="37"/>
      <c r="J479" s="36">
        <v>0.67</v>
      </c>
      <c r="K479" s="37"/>
      <c r="L479" s="36">
        <v>1.86</v>
      </c>
      <c r="M479" s="37"/>
      <c r="N479" s="36">
        <v>4.5999999999999996</v>
      </c>
      <c r="O479" s="37"/>
      <c r="P479" s="36">
        <v>34.28</v>
      </c>
      <c r="Q479" s="37"/>
    </row>
    <row r="480" spans="1:17" ht="15.6" x14ac:dyDescent="0.3">
      <c r="A480" s="33" t="s">
        <v>352</v>
      </c>
      <c r="B480" s="34"/>
      <c r="C480" s="34"/>
      <c r="D480" s="34"/>
      <c r="E480" s="34"/>
      <c r="F480" s="35"/>
      <c r="G480" s="1" t="s">
        <v>353</v>
      </c>
      <c r="H480" s="36">
        <v>40</v>
      </c>
      <c r="I480" s="37"/>
      <c r="J480" s="36">
        <v>0.35</v>
      </c>
      <c r="K480" s="37"/>
      <c r="L480" s="36">
        <v>3.64</v>
      </c>
      <c r="M480" s="37"/>
      <c r="N480" s="36">
        <v>1.81</v>
      </c>
      <c r="O480" s="37"/>
      <c r="P480" s="36">
        <v>40.9</v>
      </c>
      <c r="Q480" s="37"/>
    </row>
    <row r="481" spans="1:17" ht="15.6" x14ac:dyDescent="0.3">
      <c r="A481" s="33" t="s">
        <v>50</v>
      </c>
      <c r="B481" s="34"/>
      <c r="C481" s="34"/>
      <c r="D481" s="34"/>
      <c r="E481" s="34"/>
      <c r="F481" s="35"/>
      <c r="G481" s="1" t="s">
        <v>51</v>
      </c>
      <c r="H481" s="36">
        <v>150</v>
      </c>
      <c r="I481" s="37"/>
      <c r="J481" s="36">
        <v>0.09</v>
      </c>
      <c r="K481" s="37"/>
      <c r="L481" s="36">
        <v>0.03</v>
      </c>
      <c r="M481" s="37"/>
      <c r="N481" s="36">
        <v>0.24</v>
      </c>
      <c r="O481" s="37"/>
      <c r="P481" s="36">
        <v>1.32</v>
      </c>
      <c r="Q481" s="37"/>
    </row>
    <row r="482" spans="1:17" ht="15.6" x14ac:dyDescent="0.3">
      <c r="A482" s="38" t="s">
        <v>13</v>
      </c>
      <c r="B482" s="39"/>
      <c r="C482" s="39"/>
      <c r="D482" s="39"/>
      <c r="E482" s="39"/>
      <c r="F482" s="39"/>
      <c r="G482" s="39"/>
      <c r="H482" s="39"/>
      <c r="I482" s="39"/>
      <c r="J482" s="40">
        <f>+J473+J475+J476+J477+J478+J479+J481+J480</f>
        <v>15.579999999999998</v>
      </c>
      <c r="K482" s="41"/>
      <c r="L482" s="40">
        <f>+L473+L475+L476+L477+L478+L479+L481+L480</f>
        <v>17.459999999999997</v>
      </c>
      <c r="M482" s="41"/>
      <c r="N482" s="40">
        <f>+N473+N477+N475+N476+N478+N479+N481+N480</f>
        <v>46.320000000000007</v>
      </c>
      <c r="O482" s="41"/>
      <c r="P482" s="40">
        <f>+P473+P477+P475+P476+P478+P479+P481+P480</f>
        <v>400.34</v>
      </c>
      <c r="Q482" s="41"/>
    </row>
    <row r="485" spans="1:17" ht="15.6" x14ac:dyDescent="0.3">
      <c r="G485" s="40" t="s">
        <v>311</v>
      </c>
      <c r="H485" s="77"/>
      <c r="I485" s="77"/>
      <c r="J485" s="41"/>
    </row>
    <row r="487" spans="1:17" ht="15.6" x14ac:dyDescent="0.3">
      <c r="A487" s="50" t="s">
        <v>1</v>
      </c>
      <c r="B487" s="51"/>
      <c r="C487" s="51"/>
      <c r="D487" s="51"/>
      <c r="E487" s="51"/>
      <c r="F487" s="51"/>
      <c r="G487" s="52" t="s">
        <v>2</v>
      </c>
      <c r="H487" s="52" t="s">
        <v>3</v>
      </c>
      <c r="I487" s="52"/>
      <c r="J487" s="52" t="s">
        <v>4</v>
      </c>
      <c r="K487" s="52"/>
      <c r="L487" s="52"/>
      <c r="M487" s="52"/>
      <c r="N487" s="52"/>
      <c r="O487" s="52"/>
      <c r="P487" s="53" t="s">
        <v>5</v>
      </c>
      <c r="Q487" s="54"/>
    </row>
    <row r="488" spans="1:17" ht="15.6" x14ac:dyDescent="0.3">
      <c r="A488" s="51"/>
      <c r="B488" s="51"/>
      <c r="C488" s="51"/>
      <c r="D488" s="51"/>
      <c r="E488" s="51"/>
      <c r="F488" s="51"/>
      <c r="G488" s="52"/>
      <c r="H488" s="52"/>
      <c r="I488" s="52"/>
      <c r="J488" s="40" t="s">
        <v>6</v>
      </c>
      <c r="K488" s="41"/>
      <c r="L488" s="40" t="s">
        <v>7</v>
      </c>
      <c r="M488" s="41"/>
      <c r="N488" s="40" t="s">
        <v>8</v>
      </c>
      <c r="O488" s="41"/>
      <c r="P488" s="55"/>
      <c r="Q488" s="56"/>
    </row>
    <row r="489" spans="1:17" ht="15.6" x14ac:dyDescent="0.3">
      <c r="A489" s="33" t="s">
        <v>321</v>
      </c>
      <c r="B489" s="34"/>
      <c r="C489" s="34"/>
      <c r="D489" s="34"/>
      <c r="E489" s="34"/>
      <c r="F489" s="35"/>
      <c r="G489" s="1" t="s">
        <v>322</v>
      </c>
      <c r="H489" s="36">
        <v>120</v>
      </c>
      <c r="I489" s="37"/>
      <c r="J489" s="36">
        <v>7.94</v>
      </c>
      <c r="K489" s="37"/>
      <c r="L489" s="36">
        <v>11.06</v>
      </c>
      <c r="M489" s="37"/>
      <c r="N489" s="36">
        <v>40.9</v>
      </c>
      <c r="O489" s="37"/>
      <c r="P489" s="36">
        <v>290.13</v>
      </c>
      <c r="Q489" s="37"/>
    </row>
    <row r="490" spans="1:17" ht="15.6" x14ac:dyDescent="0.3">
      <c r="A490" s="33" t="s">
        <v>191</v>
      </c>
      <c r="B490" s="34"/>
      <c r="C490" s="34"/>
      <c r="D490" s="34"/>
      <c r="E490" s="34"/>
      <c r="F490" s="35"/>
      <c r="G490" s="4" t="s">
        <v>54</v>
      </c>
      <c r="H490" s="36">
        <v>15</v>
      </c>
      <c r="I490" s="37"/>
      <c r="J490" s="36">
        <v>0.6</v>
      </c>
      <c r="K490" s="37"/>
      <c r="L490" s="36">
        <v>0.3</v>
      </c>
      <c r="M490" s="37"/>
      <c r="N490" s="36">
        <v>0.6</v>
      </c>
      <c r="O490" s="37"/>
      <c r="P490" s="36">
        <v>9</v>
      </c>
      <c r="Q490" s="37"/>
    </row>
    <row r="491" spans="1:17" ht="15.6" x14ac:dyDescent="0.3">
      <c r="A491" s="33" t="s">
        <v>123</v>
      </c>
      <c r="B491" s="34"/>
      <c r="C491" s="34"/>
      <c r="D491" s="34"/>
      <c r="E491" s="34"/>
      <c r="F491" s="35"/>
      <c r="G491" s="4" t="s">
        <v>124</v>
      </c>
      <c r="H491" s="36">
        <v>25</v>
      </c>
      <c r="I491" s="37"/>
      <c r="J491" s="36">
        <v>0.25</v>
      </c>
      <c r="K491" s="37"/>
      <c r="L491" s="36">
        <v>0</v>
      </c>
      <c r="M491" s="37"/>
      <c r="N491" s="36">
        <v>5.94</v>
      </c>
      <c r="O491" s="37"/>
      <c r="P491" s="36">
        <v>19.170000000000002</v>
      </c>
      <c r="Q491" s="37"/>
    </row>
    <row r="492" spans="1:17" ht="15.6" x14ac:dyDescent="0.3">
      <c r="A492" s="33" t="s">
        <v>301</v>
      </c>
      <c r="B492" s="34"/>
      <c r="C492" s="34"/>
      <c r="D492" s="34"/>
      <c r="E492" s="34"/>
      <c r="F492" s="35"/>
      <c r="G492" s="1" t="s">
        <v>12</v>
      </c>
      <c r="H492" s="36">
        <v>150</v>
      </c>
      <c r="I492" s="37"/>
      <c r="J492" s="36">
        <v>1.08</v>
      </c>
      <c r="K492" s="37"/>
      <c r="L492" s="36">
        <v>0.42</v>
      </c>
      <c r="M492" s="37"/>
      <c r="N492" s="36">
        <v>20.55</v>
      </c>
      <c r="O492" s="37"/>
      <c r="P492" s="36">
        <v>82.5</v>
      </c>
      <c r="Q492" s="37"/>
    </row>
    <row r="493" spans="1:17" ht="15.6" x14ac:dyDescent="0.3">
      <c r="A493" s="33" t="s">
        <v>31</v>
      </c>
      <c r="B493" s="34"/>
      <c r="C493" s="34"/>
      <c r="D493" s="34"/>
      <c r="E493" s="34"/>
      <c r="F493" s="35"/>
      <c r="G493" s="1" t="s">
        <v>11</v>
      </c>
      <c r="H493" s="36">
        <v>150</v>
      </c>
      <c r="I493" s="37"/>
      <c r="J493" s="36">
        <v>0</v>
      </c>
      <c r="K493" s="37"/>
      <c r="L493" s="36">
        <v>0</v>
      </c>
      <c r="M493" s="37"/>
      <c r="N493" s="36">
        <v>4</v>
      </c>
      <c r="O493" s="37"/>
      <c r="P493" s="36">
        <v>15.8</v>
      </c>
      <c r="Q493" s="37"/>
    </row>
    <row r="494" spans="1:17" ht="15.6" x14ac:dyDescent="0.3">
      <c r="A494" s="38" t="s">
        <v>13</v>
      </c>
      <c r="B494" s="39"/>
      <c r="C494" s="39"/>
      <c r="D494" s="39"/>
      <c r="E494" s="39"/>
      <c r="F494" s="39"/>
      <c r="G494" s="39"/>
      <c r="H494" s="39"/>
      <c r="I494" s="39"/>
      <c r="J494" s="40">
        <f>+J489+J490+J492+J491</f>
        <v>9.870000000000001</v>
      </c>
      <c r="K494" s="41"/>
      <c r="L494" s="40">
        <f>+L489+L490+L492+L491</f>
        <v>11.780000000000001</v>
      </c>
      <c r="M494" s="41"/>
      <c r="N494" s="40">
        <f>+N489+N490+N492+N493+N491</f>
        <v>71.989999999999995</v>
      </c>
      <c r="O494" s="41"/>
      <c r="P494" s="40">
        <f>+P489+P490+P492+P493+P491</f>
        <v>416.6</v>
      </c>
      <c r="Q494" s="41"/>
    </row>
    <row r="495" spans="1:17" ht="15.6" x14ac:dyDescent="0.3">
      <c r="A495" s="38" t="s">
        <v>40</v>
      </c>
      <c r="B495" s="39"/>
      <c r="C495" s="39"/>
      <c r="D495" s="39"/>
      <c r="E495" s="39"/>
      <c r="F495" s="39"/>
      <c r="G495" s="39"/>
      <c r="H495" s="39"/>
      <c r="I495" s="39"/>
      <c r="J495" s="42">
        <f>+J466+J482+J494</f>
        <v>32.15</v>
      </c>
      <c r="K495" s="43"/>
      <c r="L495" s="42">
        <f>+L466+L482+L494</f>
        <v>36.089999999999996</v>
      </c>
      <c r="M495" s="43"/>
      <c r="N495" s="42">
        <f>+N466+N482+N494</f>
        <v>160.38999999999999</v>
      </c>
      <c r="O495" s="43"/>
      <c r="P495" s="116">
        <f>+P466+P482+P494</f>
        <v>1069.83</v>
      </c>
      <c r="Q495" s="117"/>
    </row>
    <row r="497" spans="1:19" x14ac:dyDescent="0.3">
      <c r="R497">
        <v>9</v>
      </c>
    </row>
    <row r="498" spans="1:19" ht="15.6" x14ac:dyDescent="0.3">
      <c r="A498" s="44" t="s">
        <v>23</v>
      </c>
      <c r="B498" s="44"/>
      <c r="C498" s="44"/>
      <c r="D498" s="44"/>
      <c r="E498" s="44"/>
      <c r="F498" s="44"/>
      <c r="G498" s="44"/>
      <c r="H498" s="44"/>
    </row>
    <row r="499" spans="1:19" ht="15.6" x14ac:dyDescent="0.3">
      <c r="A499" s="5"/>
      <c r="B499" s="5"/>
      <c r="C499" s="5"/>
      <c r="D499" s="5"/>
      <c r="E499" s="5"/>
      <c r="F499" s="5"/>
      <c r="G499" s="5"/>
      <c r="H499" s="5"/>
    </row>
    <row r="500" spans="1:19" ht="15.6" x14ac:dyDescent="0.3">
      <c r="A500" s="20" t="s">
        <v>386</v>
      </c>
      <c r="B500" s="20"/>
      <c r="C500" s="20"/>
      <c r="D500" s="20"/>
      <c r="E500" s="20"/>
      <c r="F500" s="20"/>
      <c r="G500" s="20"/>
      <c r="H500" s="5"/>
    </row>
    <row r="501" spans="1:19" ht="15.6" x14ac:dyDescent="0.3">
      <c r="A501" s="20"/>
      <c r="B501" s="20"/>
      <c r="C501" s="20"/>
      <c r="D501" s="20"/>
      <c r="E501" s="20"/>
      <c r="F501" s="20"/>
      <c r="G501" s="20"/>
      <c r="H501" s="5"/>
    </row>
    <row r="502" spans="1:19" ht="15.6" x14ac:dyDescent="0.3">
      <c r="A502" s="20"/>
      <c r="B502" s="20"/>
      <c r="C502" s="20"/>
      <c r="D502" s="20"/>
      <c r="E502" s="20"/>
      <c r="F502" s="20"/>
      <c r="G502" s="20"/>
      <c r="H502" s="5"/>
    </row>
    <row r="503" spans="1:19" ht="15.6" x14ac:dyDescent="0.3">
      <c r="A503" s="20"/>
      <c r="B503" s="20"/>
      <c r="C503" s="20"/>
      <c r="D503" s="20"/>
      <c r="E503" s="20"/>
      <c r="F503" s="20"/>
      <c r="G503" s="20"/>
      <c r="H503" s="5"/>
    </row>
    <row r="504" spans="1:19" ht="15.6" x14ac:dyDescent="0.3">
      <c r="A504" s="5"/>
      <c r="B504" s="5"/>
      <c r="C504" s="5"/>
      <c r="D504" s="5"/>
      <c r="E504" s="5"/>
      <c r="F504" s="5"/>
      <c r="G504" s="5"/>
      <c r="H504" s="5"/>
    </row>
    <row r="505" spans="1:19" ht="15.6" x14ac:dyDescent="0.3">
      <c r="A505" s="5"/>
      <c r="B505" s="5"/>
      <c r="C505" s="5"/>
      <c r="D505" s="5"/>
      <c r="E505" s="5"/>
      <c r="F505" s="5"/>
      <c r="G505" s="5"/>
      <c r="H505" s="5"/>
    </row>
    <row r="506" spans="1:19" ht="15.6" x14ac:dyDescent="0.3">
      <c r="A506" s="5"/>
      <c r="B506" s="5"/>
      <c r="C506" s="5"/>
      <c r="D506" s="5"/>
      <c r="E506" s="5"/>
      <c r="F506" s="5"/>
      <c r="G506" s="5"/>
      <c r="H506" s="5"/>
    </row>
    <row r="507" spans="1:19" x14ac:dyDescent="0.3">
      <c r="I507" s="11"/>
      <c r="J507" s="11"/>
    </row>
    <row r="508" spans="1:19" ht="15" customHeight="1" x14ac:dyDescent="0.3">
      <c r="A508" s="65" t="s">
        <v>298</v>
      </c>
      <c r="B508" s="66"/>
      <c r="C508" s="66"/>
      <c r="D508" s="66"/>
      <c r="E508" s="66"/>
      <c r="I508" s="11"/>
      <c r="J508" s="11"/>
      <c r="O508" s="20" t="s">
        <v>385</v>
      </c>
      <c r="P508" s="20"/>
      <c r="Q508" s="20"/>
      <c r="R508" s="19"/>
      <c r="S508" s="19"/>
    </row>
    <row r="509" spans="1:19" ht="15" customHeight="1" x14ac:dyDescent="0.3">
      <c r="A509" s="66"/>
      <c r="B509" s="66"/>
      <c r="C509" s="66"/>
      <c r="D509" s="66"/>
      <c r="E509" s="66"/>
      <c r="I509" s="11"/>
      <c r="J509" s="11"/>
      <c r="O509" s="20"/>
      <c r="P509" s="20"/>
      <c r="Q509" s="20"/>
      <c r="R509" s="19"/>
      <c r="S509" s="19"/>
    </row>
    <row r="510" spans="1:19" ht="15" customHeight="1" x14ac:dyDescent="0.3">
      <c r="A510" s="66"/>
      <c r="B510" s="66"/>
      <c r="C510" s="66"/>
      <c r="D510" s="66"/>
      <c r="E510" s="66"/>
      <c r="I510" s="11"/>
      <c r="J510" s="11"/>
      <c r="O510" s="20"/>
      <c r="P510" s="20"/>
      <c r="Q510" s="20"/>
      <c r="R510" s="19"/>
      <c r="S510" s="19"/>
    </row>
    <row r="511" spans="1:19" ht="15" customHeight="1" x14ac:dyDescent="0.3">
      <c r="I511" s="11"/>
      <c r="J511" s="11"/>
      <c r="O511" s="20"/>
      <c r="P511" s="20"/>
      <c r="Q511" s="20"/>
      <c r="R511" s="19"/>
      <c r="S511" s="19"/>
    </row>
    <row r="512" spans="1:19" ht="15" customHeight="1" x14ac:dyDescent="0.3">
      <c r="A512" s="67" t="s">
        <v>147</v>
      </c>
      <c r="B512" s="67"/>
      <c r="C512" s="67"/>
      <c r="D512" s="67"/>
      <c r="I512" s="11"/>
      <c r="J512" s="11"/>
      <c r="O512" s="20"/>
      <c r="P512" s="20"/>
      <c r="Q512" s="20"/>
      <c r="R512" s="19"/>
      <c r="S512" s="19"/>
    </row>
    <row r="513" spans="1:19" ht="15" customHeight="1" x14ac:dyDescent="0.3">
      <c r="O513" s="20"/>
      <c r="P513" s="20"/>
      <c r="Q513" s="20"/>
      <c r="R513" s="19"/>
      <c r="S513" s="19"/>
    </row>
    <row r="514" spans="1:19" ht="15.6" x14ac:dyDescent="0.3">
      <c r="G514" s="49" t="s">
        <v>309</v>
      </c>
      <c r="H514" s="49"/>
      <c r="I514" s="49"/>
      <c r="J514" s="49"/>
    </row>
    <row r="516" spans="1:19" ht="15.6" x14ac:dyDescent="0.3">
      <c r="A516" s="68" t="s">
        <v>1</v>
      </c>
      <c r="B516" s="69"/>
      <c r="C516" s="69"/>
      <c r="D516" s="69"/>
      <c r="E516" s="69"/>
      <c r="F516" s="69"/>
      <c r="G516" s="70" t="s">
        <v>2</v>
      </c>
      <c r="H516" s="70" t="s">
        <v>3</v>
      </c>
      <c r="I516" s="70"/>
      <c r="J516" s="70" t="s">
        <v>4</v>
      </c>
      <c r="K516" s="70"/>
      <c r="L516" s="70"/>
      <c r="M516" s="70"/>
      <c r="N516" s="70"/>
      <c r="O516" s="70"/>
      <c r="P516" s="71" t="s">
        <v>5</v>
      </c>
      <c r="Q516" s="72"/>
    </row>
    <row r="517" spans="1:19" ht="15.6" x14ac:dyDescent="0.3">
      <c r="A517" s="69"/>
      <c r="B517" s="69"/>
      <c r="C517" s="69"/>
      <c r="D517" s="69"/>
      <c r="E517" s="69"/>
      <c r="F517" s="69"/>
      <c r="G517" s="70"/>
      <c r="H517" s="70"/>
      <c r="I517" s="70"/>
      <c r="J517" s="75" t="s">
        <v>6</v>
      </c>
      <c r="K517" s="76"/>
      <c r="L517" s="75" t="s">
        <v>7</v>
      </c>
      <c r="M517" s="76"/>
      <c r="N517" s="75" t="s">
        <v>8</v>
      </c>
      <c r="O517" s="76"/>
      <c r="P517" s="73"/>
      <c r="Q517" s="74"/>
    </row>
    <row r="518" spans="1:19" ht="15.6" x14ac:dyDescent="0.3">
      <c r="A518" s="59" t="s">
        <v>241</v>
      </c>
      <c r="B518" s="60"/>
      <c r="C518" s="60"/>
      <c r="D518" s="60"/>
      <c r="E518" s="60"/>
      <c r="F518" s="61"/>
      <c r="G518" s="2" t="s">
        <v>148</v>
      </c>
      <c r="H518" s="45" t="s">
        <v>215</v>
      </c>
      <c r="I518" s="46"/>
      <c r="J518" s="36">
        <v>7.37</v>
      </c>
      <c r="K518" s="37"/>
      <c r="L518" s="45" t="s">
        <v>267</v>
      </c>
      <c r="M518" s="46"/>
      <c r="N518" s="45" t="s">
        <v>75</v>
      </c>
      <c r="O518" s="46"/>
      <c r="P518" s="45" t="s">
        <v>268</v>
      </c>
      <c r="Q518" s="46"/>
    </row>
    <row r="519" spans="1:19" ht="15.6" x14ac:dyDescent="0.3">
      <c r="A519" s="59" t="s">
        <v>323</v>
      </c>
      <c r="B519" s="60"/>
      <c r="C519" s="60"/>
      <c r="D519" s="60"/>
      <c r="E519" s="60"/>
      <c r="F519" s="61"/>
      <c r="G519" s="3" t="s">
        <v>324</v>
      </c>
      <c r="H519" s="45" t="s">
        <v>293</v>
      </c>
      <c r="I519" s="46"/>
      <c r="J519" s="45" t="s">
        <v>325</v>
      </c>
      <c r="K519" s="46"/>
      <c r="L519" s="45" t="s">
        <v>326</v>
      </c>
      <c r="M519" s="46"/>
      <c r="N519" s="45" t="s">
        <v>327</v>
      </c>
      <c r="O519" s="46"/>
      <c r="P519" s="45" t="s">
        <v>328</v>
      </c>
      <c r="Q519" s="46"/>
    </row>
    <row r="520" spans="1:19" ht="15.6" x14ac:dyDescent="0.3">
      <c r="A520" s="62" t="s">
        <v>331</v>
      </c>
      <c r="B520" s="63"/>
      <c r="C520" s="63"/>
      <c r="D520" s="63"/>
      <c r="E520" s="63"/>
      <c r="F520" s="64"/>
      <c r="G520" s="3" t="s">
        <v>332</v>
      </c>
      <c r="H520" s="45" t="s">
        <v>59</v>
      </c>
      <c r="I520" s="46"/>
      <c r="J520" s="36">
        <v>0.2</v>
      </c>
      <c r="K520" s="37"/>
      <c r="L520" s="45" t="s">
        <v>68</v>
      </c>
      <c r="M520" s="46"/>
      <c r="N520" s="45" t="s">
        <v>339</v>
      </c>
      <c r="O520" s="46"/>
      <c r="P520" s="45" t="s">
        <v>340</v>
      </c>
      <c r="Q520" s="46"/>
    </row>
    <row r="521" spans="1:19" ht="15.6" x14ac:dyDescent="0.3">
      <c r="A521" s="62" t="s">
        <v>155</v>
      </c>
      <c r="B521" s="63"/>
      <c r="C521" s="63"/>
      <c r="D521" s="63"/>
      <c r="E521" s="63"/>
      <c r="F521" s="64"/>
      <c r="G521" s="2" t="s">
        <v>41</v>
      </c>
      <c r="H521" s="45" t="s">
        <v>43</v>
      </c>
      <c r="I521" s="46"/>
      <c r="J521" s="36">
        <v>0</v>
      </c>
      <c r="K521" s="37"/>
      <c r="L521" s="45" t="s">
        <v>45</v>
      </c>
      <c r="M521" s="46"/>
      <c r="N521" s="45" t="s">
        <v>45</v>
      </c>
      <c r="O521" s="46"/>
      <c r="P521" s="45" t="s">
        <v>45</v>
      </c>
      <c r="Q521" s="46"/>
    </row>
    <row r="522" spans="1:19" ht="15.6" x14ac:dyDescent="0.3">
      <c r="A522" s="47" t="s">
        <v>13</v>
      </c>
      <c r="B522" s="48"/>
      <c r="C522" s="48"/>
      <c r="D522" s="48"/>
      <c r="E522" s="48"/>
      <c r="F522" s="48"/>
      <c r="G522" s="48"/>
      <c r="H522" s="48"/>
      <c r="I522" s="48"/>
      <c r="J522" s="42">
        <f>+J518+J520+J519</f>
        <v>11.31</v>
      </c>
      <c r="K522" s="43"/>
      <c r="L522" s="42">
        <f>+L518+L519+L520</f>
        <v>15.87</v>
      </c>
      <c r="M522" s="43"/>
      <c r="N522" s="42">
        <f>+N518+N519+N520</f>
        <v>13.49</v>
      </c>
      <c r="O522" s="43"/>
      <c r="P522" s="42">
        <f>+P518+P519+P520</f>
        <v>238.70000000000002</v>
      </c>
      <c r="Q522" s="43"/>
    </row>
    <row r="525" spans="1:19" ht="15.6" x14ac:dyDescent="0.3">
      <c r="G525" s="49" t="s">
        <v>310</v>
      </c>
      <c r="H525" s="49"/>
      <c r="I525" s="49"/>
      <c r="J525" s="49"/>
    </row>
    <row r="527" spans="1:19" ht="15.6" x14ac:dyDescent="0.3">
      <c r="A527" s="50" t="s">
        <v>1</v>
      </c>
      <c r="B527" s="51"/>
      <c r="C527" s="51"/>
      <c r="D527" s="51"/>
      <c r="E527" s="51"/>
      <c r="F527" s="51"/>
      <c r="G527" s="52" t="s">
        <v>2</v>
      </c>
      <c r="H527" s="52" t="s">
        <v>3</v>
      </c>
      <c r="I527" s="52"/>
      <c r="J527" s="52" t="s">
        <v>4</v>
      </c>
      <c r="K527" s="52"/>
      <c r="L527" s="52"/>
      <c r="M527" s="52"/>
      <c r="N527" s="52"/>
      <c r="O527" s="52"/>
      <c r="P527" s="53" t="s">
        <v>5</v>
      </c>
      <c r="Q527" s="54"/>
    </row>
    <row r="528" spans="1:19" ht="15.6" x14ac:dyDescent="0.3">
      <c r="A528" s="51"/>
      <c r="B528" s="51"/>
      <c r="C528" s="51"/>
      <c r="D528" s="51"/>
      <c r="E528" s="51"/>
      <c r="F528" s="51"/>
      <c r="G528" s="52"/>
      <c r="H528" s="52"/>
      <c r="I528" s="52"/>
      <c r="J528" s="40" t="s">
        <v>6</v>
      </c>
      <c r="K528" s="41"/>
      <c r="L528" s="40" t="s">
        <v>7</v>
      </c>
      <c r="M528" s="41"/>
      <c r="N528" s="40" t="s">
        <v>8</v>
      </c>
      <c r="O528" s="41"/>
      <c r="P528" s="55"/>
      <c r="Q528" s="56"/>
    </row>
    <row r="529" spans="1:17" ht="15.6" x14ac:dyDescent="0.3">
      <c r="A529" s="33" t="s">
        <v>402</v>
      </c>
      <c r="B529" s="34"/>
      <c r="C529" s="34"/>
      <c r="D529" s="34"/>
      <c r="E529" s="34"/>
      <c r="F529" s="35"/>
      <c r="G529" s="1" t="s">
        <v>395</v>
      </c>
      <c r="H529" s="36">
        <v>100</v>
      </c>
      <c r="I529" s="37"/>
      <c r="J529" s="36">
        <v>0.31</v>
      </c>
      <c r="K529" s="37"/>
      <c r="L529" s="36">
        <v>2.02</v>
      </c>
      <c r="M529" s="37"/>
      <c r="N529" s="36">
        <v>1.55</v>
      </c>
      <c r="O529" s="37"/>
      <c r="P529" s="36">
        <v>25.65</v>
      </c>
      <c r="Q529" s="37"/>
    </row>
    <row r="530" spans="1:17" ht="15.6" x14ac:dyDescent="0.3">
      <c r="A530" s="33" t="s">
        <v>14</v>
      </c>
      <c r="B530" s="34"/>
      <c r="C530" s="34"/>
      <c r="D530" s="34"/>
      <c r="E530" s="34"/>
      <c r="F530" s="35"/>
      <c r="G530" s="1" t="s">
        <v>15</v>
      </c>
      <c r="H530" s="36">
        <v>30</v>
      </c>
      <c r="I530" s="37"/>
      <c r="J530" s="36">
        <v>1.98</v>
      </c>
      <c r="K530" s="37"/>
      <c r="L530" s="36">
        <v>0.39</v>
      </c>
      <c r="M530" s="37"/>
      <c r="N530" s="36">
        <v>14.46</v>
      </c>
      <c r="O530" s="37"/>
      <c r="P530" s="36">
        <v>66.900000000000006</v>
      </c>
      <c r="Q530" s="37"/>
    </row>
    <row r="531" spans="1:17" ht="15.6" x14ac:dyDescent="0.3">
      <c r="A531" s="57" t="s">
        <v>156</v>
      </c>
      <c r="B531" s="34"/>
      <c r="C531" s="34"/>
      <c r="D531" s="34"/>
      <c r="E531" s="34"/>
      <c r="F531" s="35"/>
      <c r="G531" s="1" t="s">
        <v>157</v>
      </c>
      <c r="H531" s="36">
        <v>50</v>
      </c>
      <c r="I531" s="37"/>
      <c r="J531" s="36">
        <v>12.46</v>
      </c>
      <c r="K531" s="37"/>
      <c r="L531" s="36">
        <v>6.63</v>
      </c>
      <c r="M531" s="37"/>
      <c r="N531" s="36">
        <v>5.6</v>
      </c>
      <c r="O531" s="37"/>
      <c r="P531" s="36">
        <v>163.89</v>
      </c>
      <c r="Q531" s="37"/>
    </row>
    <row r="532" spans="1:17" ht="15" customHeight="1" x14ac:dyDescent="0.3">
      <c r="A532" s="33" t="s">
        <v>158</v>
      </c>
      <c r="B532" s="34"/>
      <c r="C532" s="34"/>
      <c r="D532" s="34"/>
      <c r="E532" s="34"/>
      <c r="F532" s="35"/>
      <c r="G532" s="1" t="s">
        <v>84</v>
      </c>
      <c r="H532" s="67">
        <v>50</v>
      </c>
      <c r="I532" s="67"/>
      <c r="J532" s="36">
        <v>1.36</v>
      </c>
      <c r="K532" s="37"/>
      <c r="L532" s="36">
        <v>2.35</v>
      </c>
      <c r="M532" s="37"/>
      <c r="N532" s="36">
        <v>14.28</v>
      </c>
      <c r="O532" s="37"/>
      <c r="P532" s="36">
        <v>78.7</v>
      </c>
      <c r="Q532" s="37"/>
    </row>
    <row r="533" spans="1:17" ht="15" customHeight="1" x14ac:dyDescent="0.3">
      <c r="A533" s="33" t="s">
        <v>159</v>
      </c>
      <c r="B533" s="34"/>
      <c r="C533" s="34"/>
      <c r="D533" s="34"/>
      <c r="E533" s="34"/>
      <c r="F533" s="35"/>
      <c r="G533" s="1" t="s">
        <v>160</v>
      </c>
      <c r="H533" s="36">
        <v>50</v>
      </c>
      <c r="I533" s="37"/>
      <c r="J533" s="36">
        <v>0.72</v>
      </c>
      <c r="K533" s="37"/>
      <c r="L533" s="36">
        <v>2.09</v>
      </c>
      <c r="M533" s="37"/>
      <c r="N533" s="36">
        <v>2.95</v>
      </c>
      <c r="O533" s="37"/>
      <c r="P533" s="36">
        <v>29.39</v>
      </c>
      <c r="Q533" s="37"/>
    </row>
    <row r="534" spans="1:17" ht="15" customHeight="1" x14ac:dyDescent="0.3">
      <c r="A534" s="33" t="s">
        <v>19</v>
      </c>
      <c r="B534" s="34"/>
      <c r="C534" s="34"/>
      <c r="D534" s="34"/>
      <c r="E534" s="34"/>
      <c r="F534" s="35"/>
      <c r="G534" s="1" t="s">
        <v>20</v>
      </c>
      <c r="H534" s="36">
        <v>20</v>
      </c>
      <c r="I534" s="37"/>
      <c r="J534" s="36">
        <v>0.16</v>
      </c>
      <c r="K534" s="37"/>
      <c r="L534" s="36">
        <v>0.04</v>
      </c>
      <c r="M534" s="37"/>
      <c r="N534" s="36">
        <v>0.46</v>
      </c>
      <c r="O534" s="37"/>
      <c r="P534" s="36">
        <v>2.2000000000000002</v>
      </c>
      <c r="Q534" s="37"/>
    </row>
    <row r="535" spans="1:17" ht="15.6" x14ac:dyDescent="0.3">
      <c r="A535" s="33" t="s">
        <v>87</v>
      </c>
      <c r="B535" s="34"/>
      <c r="C535" s="34"/>
      <c r="D535" s="34"/>
      <c r="E535" s="34"/>
      <c r="F535" s="35"/>
      <c r="G535" s="1" t="s">
        <v>88</v>
      </c>
      <c r="H535" s="36">
        <v>150</v>
      </c>
      <c r="I535" s="37"/>
      <c r="J535" s="36">
        <v>0</v>
      </c>
      <c r="K535" s="37"/>
      <c r="L535" s="36">
        <v>0</v>
      </c>
      <c r="M535" s="37"/>
      <c r="N535" s="36">
        <v>0</v>
      </c>
      <c r="O535" s="37"/>
      <c r="P535" s="36">
        <v>0</v>
      </c>
      <c r="Q535" s="37"/>
    </row>
    <row r="536" spans="1:17" ht="15.6" x14ac:dyDescent="0.3">
      <c r="A536" s="38" t="s">
        <v>13</v>
      </c>
      <c r="B536" s="39"/>
      <c r="C536" s="39"/>
      <c r="D536" s="39"/>
      <c r="E536" s="39"/>
      <c r="F536" s="39"/>
      <c r="G536" s="39"/>
      <c r="H536" s="39"/>
      <c r="I536" s="39"/>
      <c r="J536" s="40">
        <f>+J529+J530+J531+J532+J533+J535+J534</f>
        <v>16.989999999999998</v>
      </c>
      <c r="K536" s="41"/>
      <c r="L536" s="40">
        <f>+L529+L530+L531+L532+L533+L535+L534</f>
        <v>13.519999999999998</v>
      </c>
      <c r="M536" s="41"/>
      <c r="N536" s="40">
        <f>+N529+N530+N531+N532+N533+N535+N534</f>
        <v>39.300000000000004</v>
      </c>
      <c r="O536" s="41"/>
      <c r="P536" s="40">
        <f>+P529+P530+P531+P532+P533+P535+P534</f>
        <v>366.72999999999996</v>
      </c>
      <c r="Q536" s="41"/>
    </row>
    <row r="539" spans="1:17" ht="15.6" x14ac:dyDescent="0.3">
      <c r="G539" s="40" t="s">
        <v>311</v>
      </c>
      <c r="H539" s="77"/>
      <c r="I539" s="77"/>
      <c r="J539" s="41"/>
    </row>
    <row r="541" spans="1:17" ht="15.6" x14ac:dyDescent="0.3">
      <c r="A541" s="50" t="s">
        <v>1</v>
      </c>
      <c r="B541" s="51"/>
      <c r="C541" s="51"/>
      <c r="D541" s="51"/>
      <c r="E541" s="51"/>
      <c r="F541" s="51"/>
      <c r="G541" s="52" t="s">
        <v>2</v>
      </c>
      <c r="H541" s="52" t="s">
        <v>3</v>
      </c>
      <c r="I541" s="52"/>
      <c r="J541" s="52" t="s">
        <v>4</v>
      </c>
      <c r="K541" s="52"/>
      <c r="L541" s="52"/>
      <c r="M541" s="52"/>
      <c r="N541" s="52"/>
      <c r="O541" s="52"/>
      <c r="P541" s="53" t="s">
        <v>5</v>
      </c>
      <c r="Q541" s="54"/>
    </row>
    <row r="542" spans="1:17" ht="15.6" x14ac:dyDescent="0.3">
      <c r="A542" s="51"/>
      <c r="B542" s="51"/>
      <c r="C542" s="51"/>
      <c r="D542" s="51"/>
      <c r="E542" s="51"/>
      <c r="F542" s="51"/>
      <c r="G542" s="52"/>
      <c r="H542" s="52"/>
      <c r="I542" s="52"/>
      <c r="J542" s="40" t="s">
        <v>6</v>
      </c>
      <c r="K542" s="41"/>
      <c r="L542" s="40" t="s">
        <v>7</v>
      </c>
      <c r="M542" s="41"/>
      <c r="N542" s="40" t="s">
        <v>8</v>
      </c>
      <c r="O542" s="41"/>
      <c r="P542" s="55"/>
      <c r="Q542" s="56"/>
    </row>
    <row r="543" spans="1:17" ht="15.6" x14ac:dyDescent="0.3">
      <c r="A543" s="33" t="s">
        <v>161</v>
      </c>
      <c r="B543" s="34"/>
      <c r="C543" s="34"/>
      <c r="D543" s="34"/>
      <c r="E543" s="34"/>
      <c r="F543" s="35"/>
      <c r="G543" s="1" t="s">
        <v>162</v>
      </c>
      <c r="H543" s="36">
        <v>150</v>
      </c>
      <c r="I543" s="37"/>
      <c r="J543" s="36">
        <v>4.59</v>
      </c>
      <c r="K543" s="37"/>
      <c r="L543" s="36">
        <v>4.66</v>
      </c>
      <c r="M543" s="37"/>
      <c r="N543" s="36">
        <v>16.03</v>
      </c>
      <c r="O543" s="37"/>
      <c r="P543" s="36">
        <v>122.88</v>
      </c>
      <c r="Q543" s="37"/>
    </row>
    <row r="544" spans="1:17" ht="15.6" x14ac:dyDescent="0.3">
      <c r="A544" s="33" t="s">
        <v>163</v>
      </c>
      <c r="B544" s="34"/>
      <c r="C544" s="34"/>
      <c r="D544" s="34"/>
      <c r="E544" s="34"/>
      <c r="F544" s="35"/>
      <c r="G544" s="4" t="s">
        <v>164</v>
      </c>
      <c r="H544" s="45" t="s">
        <v>165</v>
      </c>
      <c r="I544" s="46"/>
      <c r="J544" s="45" t="s">
        <v>166</v>
      </c>
      <c r="K544" s="46"/>
      <c r="L544" s="45" t="s">
        <v>167</v>
      </c>
      <c r="M544" s="46"/>
      <c r="N544" s="45" t="s">
        <v>168</v>
      </c>
      <c r="O544" s="46"/>
      <c r="P544" s="45" t="s">
        <v>169</v>
      </c>
      <c r="Q544" s="46"/>
    </row>
    <row r="545" spans="1:18" ht="15.6" x14ac:dyDescent="0.3">
      <c r="A545" s="33" t="s">
        <v>116</v>
      </c>
      <c r="B545" s="34"/>
      <c r="C545" s="34"/>
      <c r="D545" s="34"/>
      <c r="E545" s="34"/>
      <c r="F545" s="35"/>
      <c r="G545" s="1" t="s">
        <v>117</v>
      </c>
      <c r="H545" s="45" t="s">
        <v>43</v>
      </c>
      <c r="I545" s="46"/>
      <c r="J545" s="45" t="s">
        <v>45</v>
      </c>
      <c r="K545" s="46"/>
      <c r="L545" s="45" t="s">
        <v>45</v>
      </c>
      <c r="M545" s="46"/>
      <c r="N545" s="45" t="s">
        <v>45</v>
      </c>
      <c r="O545" s="46"/>
      <c r="P545" s="45" t="s">
        <v>45</v>
      </c>
      <c r="Q545" s="46"/>
    </row>
    <row r="546" spans="1:18" ht="15.6" x14ac:dyDescent="0.3">
      <c r="A546" s="33" t="s">
        <v>301</v>
      </c>
      <c r="B546" s="34"/>
      <c r="C546" s="34"/>
      <c r="D546" s="34"/>
      <c r="E546" s="34"/>
      <c r="F546" s="35"/>
      <c r="G546" s="1" t="s">
        <v>12</v>
      </c>
      <c r="H546" s="45" t="s">
        <v>43</v>
      </c>
      <c r="I546" s="46"/>
      <c r="J546" s="45" t="s">
        <v>74</v>
      </c>
      <c r="K546" s="46"/>
      <c r="L546" s="45" t="s">
        <v>75</v>
      </c>
      <c r="M546" s="46"/>
      <c r="N546" s="45" t="s">
        <v>76</v>
      </c>
      <c r="O546" s="46"/>
      <c r="P546" s="45" t="s">
        <v>77</v>
      </c>
      <c r="Q546" s="46"/>
    </row>
    <row r="547" spans="1:18" ht="15.6" x14ac:dyDescent="0.3">
      <c r="A547" s="38" t="s">
        <v>13</v>
      </c>
      <c r="B547" s="39"/>
      <c r="C547" s="39"/>
      <c r="D547" s="39"/>
      <c r="E547" s="39"/>
      <c r="F547" s="39"/>
      <c r="G547" s="39"/>
      <c r="H547" s="39"/>
      <c r="I547" s="39"/>
      <c r="J547" s="40">
        <f t="shared" ref="J547" si="8">+J543+J544+J545+J546</f>
        <v>10.42</v>
      </c>
      <c r="K547" s="41"/>
      <c r="L547" s="40">
        <f t="shared" ref="L547" si="9">+L543+L544+L545+L546</f>
        <v>12.790000000000001</v>
      </c>
      <c r="M547" s="41"/>
      <c r="N547" s="40">
        <f t="shared" ref="N547" si="10">+N543+N544+N545+N546</f>
        <v>50.35</v>
      </c>
      <c r="O547" s="41"/>
      <c r="P547" s="40">
        <f t="shared" ref="P547" si="11">+P543+P544+P545+P546</f>
        <v>345.04999999999995</v>
      </c>
      <c r="Q547" s="41"/>
    </row>
    <row r="548" spans="1:18" ht="15.6" x14ac:dyDescent="0.3">
      <c r="A548" s="38" t="s">
        <v>40</v>
      </c>
      <c r="B548" s="39"/>
      <c r="C548" s="39"/>
      <c r="D548" s="39"/>
      <c r="E548" s="39"/>
      <c r="F548" s="39"/>
      <c r="G548" s="39"/>
      <c r="H548" s="39"/>
      <c r="I548" s="39"/>
      <c r="J548" s="42">
        <f>+J522+J536+J547</f>
        <v>38.72</v>
      </c>
      <c r="K548" s="43"/>
      <c r="L548" s="42">
        <f>+L522+L536+L547</f>
        <v>42.18</v>
      </c>
      <c r="M548" s="43"/>
      <c r="N548" s="42">
        <f>+N522+N536+N547</f>
        <v>103.14000000000001</v>
      </c>
      <c r="O548" s="43"/>
      <c r="P548" s="42">
        <f>+P522+P536+P547</f>
        <v>950.4799999999999</v>
      </c>
      <c r="Q548" s="43"/>
    </row>
    <row r="550" spans="1:18" x14ac:dyDescent="0.3">
      <c r="R550">
        <v>10</v>
      </c>
    </row>
    <row r="551" spans="1:18" ht="15.6" x14ac:dyDescent="0.3">
      <c r="A551" s="44" t="s">
        <v>23</v>
      </c>
      <c r="B551" s="44"/>
      <c r="C551" s="44"/>
      <c r="D551" s="44"/>
      <c r="E551" s="44"/>
      <c r="F551" s="44"/>
      <c r="G551" s="44"/>
      <c r="H551" s="44"/>
    </row>
    <row r="552" spans="1:18" ht="15.6" x14ac:dyDescent="0.3">
      <c r="A552" s="5"/>
      <c r="B552" s="5"/>
      <c r="C552" s="5"/>
      <c r="D552" s="5"/>
      <c r="E552" s="5"/>
      <c r="F552" s="5"/>
      <c r="G552" s="5"/>
      <c r="H552" s="5"/>
    </row>
    <row r="553" spans="1:18" ht="15.6" x14ac:dyDescent="0.3">
      <c r="A553" s="20" t="s">
        <v>386</v>
      </c>
      <c r="B553" s="20"/>
      <c r="C553" s="20"/>
      <c r="D553" s="20"/>
      <c r="E553" s="20"/>
      <c r="F553" s="20"/>
      <c r="G553" s="20"/>
      <c r="H553" s="5"/>
    </row>
    <row r="554" spans="1:18" ht="15.6" x14ac:dyDescent="0.3">
      <c r="A554" s="20"/>
      <c r="B554" s="20"/>
      <c r="C554" s="20"/>
      <c r="D554" s="20"/>
      <c r="E554" s="20"/>
      <c r="F554" s="20"/>
      <c r="G554" s="20"/>
      <c r="H554" s="5"/>
    </row>
    <row r="555" spans="1:18" ht="15.6" x14ac:dyDescent="0.3">
      <c r="A555" s="20"/>
      <c r="B555" s="20"/>
      <c r="C555" s="20"/>
      <c r="D555" s="20"/>
      <c r="E555" s="20"/>
      <c r="F555" s="20"/>
      <c r="G555" s="20"/>
      <c r="H555" s="5"/>
    </row>
    <row r="556" spans="1:18" ht="15.6" x14ac:dyDescent="0.3">
      <c r="A556" s="20"/>
      <c r="B556" s="20"/>
      <c r="C556" s="20"/>
      <c r="D556" s="20"/>
      <c r="E556" s="20"/>
      <c r="F556" s="20"/>
      <c r="G556" s="20"/>
      <c r="H556" s="5"/>
    </row>
    <row r="557" spans="1:18" ht="15.6" x14ac:dyDescent="0.3">
      <c r="A557" s="5"/>
      <c r="B557" s="5"/>
      <c r="C557" s="5"/>
      <c r="D557" s="5"/>
      <c r="E557" s="5"/>
      <c r="F557" s="5"/>
      <c r="G557" s="5"/>
      <c r="H557" s="5"/>
    </row>
    <row r="558" spans="1:18" ht="15.6" x14ac:dyDescent="0.3">
      <c r="A558" s="5"/>
      <c r="B558" s="5"/>
      <c r="C558" s="5"/>
      <c r="D558" s="5"/>
      <c r="E558" s="5"/>
      <c r="F558" s="5"/>
      <c r="G558" s="5"/>
      <c r="H558" s="5"/>
    </row>
    <row r="559" spans="1:18" ht="15.6" x14ac:dyDescent="0.3">
      <c r="A559" s="5"/>
      <c r="B559" s="5"/>
      <c r="C559" s="5"/>
      <c r="D559" s="5"/>
      <c r="E559" s="5"/>
      <c r="F559" s="5"/>
      <c r="G559" s="5"/>
      <c r="H559" s="5"/>
    </row>
    <row r="560" spans="1:18" ht="15.6" x14ac:dyDescent="0.3">
      <c r="A560" s="5"/>
      <c r="B560" s="5"/>
      <c r="C560" s="5"/>
      <c r="D560" s="5"/>
      <c r="E560" s="5"/>
      <c r="F560" s="5"/>
      <c r="G560" s="5"/>
      <c r="H560" s="5"/>
    </row>
    <row r="561" spans="1:19" ht="15.6" x14ac:dyDescent="0.3">
      <c r="A561" s="5"/>
      <c r="B561" s="5"/>
      <c r="C561" s="5"/>
      <c r="D561" s="5"/>
      <c r="E561" s="5"/>
      <c r="F561" s="5"/>
      <c r="G561" s="5"/>
      <c r="H561" s="5"/>
    </row>
    <row r="562" spans="1:19" ht="15.6" x14ac:dyDescent="0.3">
      <c r="A562" s="5"/>
      <c r="B562" s="5"/>
      <c r="C562" s="5"/>
      <c r="D562" s="5"/>
      <c r="E562" s="5"/>
      <c r="F562" s="5"/>
      <c r="G562" s="5"/>
      <c r="H562" s="5"/>
    </row>
    <row r="563" spans="1:19" ht="15.6" x14ac:dyDescent="0.3">
      <c r="A563" s="5"/>
      <c r="B563" s="5"/>
      <c r="C563" s="5"/>
      <c r="D563" s="5"/>
      <c r="E563" s="5"/>
      <c r="F563" s="5"/>
      <c r="G563" s="5"/>
      <c r="H563" s="5"/>
    </row>
    <row r="564" spans="1:19" ht="15" customHeight="1" x14ac:dyDescent="0.3">
      <c r="A564" s="65" t="s">
        <v>298</v>
      </c>
      <c r="B564" s="66"/>
      <c r="C564" s="66"/>
      <c r="D564" s="66"/>
      <c r="E564" s="66"/>
      <c r="I564" s="11"/>
      <c r="J564" s="11"/>
      <c r="O564" s="20" t="s">
        <v>385</v>
      </c>
      <c r="P564" s="20"/>
      <c r="Q564" s="20"/>
      <c r="R564" s="19"/>
      <c r="S564" s="19"/>
    </row>
    <row r="565" spans="1:19" ht="15" customHeight="1" x14ac:dyDescent="0.3">
      <c r="A565" s="66"/>
      <c r="B565" s="66"/>
      <c r="C565" s="66"/>
      <c r="D565" s="66"/>
      <c r="E565" s="66"/>
      <c r="I565" s="11"/>
      <c r="J565" s="11"/>
      <c r="O565" s="20"/>
      <c r="P565" s="20"/>
      <c r="Q565" s="20"/>
      <c r="R565" s="19"/>
      <c r="S565" s="19"/>
    </row>
    <row r="566" spans="1:19" ht="15" customHeight="1" x14ac:dyDescent="0.3">
      <c r="A566" s="66"/>
      <c r="B566" s="66"/>
      <c r="C566" s="66"/>
      <c r="D566" s="66"/>
      <c r="E566" s="66"/>
      <c r="I566" s="11"/>
      <c r="J566" s="11"/>
      <c r="O566" s="20"/>
      <c r="P566" s="20"/>
      <c r="Q566" s="20"/>
      <c r="R566" s="19"/>
      <c r="S566" s="19"/>
    </row>
    <row r="567" spans="1:19" ht="15" customHeight="1" x14ac:dyDescent="0.3">
      <c r="I567" s="11"/>
      <c r="J567" s="11"/>
      <c r="O567" s="20"/>
      <c r="P567" s="20"/>
      <c r="Q567" s="20"/>
      <c r="R567" s="19"/>
      <c r="S567" s="19"/>
    </row>
    <row r="568" spans="1:19" ht="15" customHeight="1" x14ac:dyDescent="0.3">
      <c r="I568" s="11"/>
      <c r="J568" s="11"/>
      <c r="O568" s="20"/>
      <c r="P568" s="20"/>
      <c r="Q568" s="20"/>
      <c r="R568" s="19"/>
      <c r="S568" s="19"/>
    </row>
    <row r="569" spans="1:19" ht="15.6" x14ac:dyDescent="0.3">
      <c r="A569" s="67" t="s">
        <v>174</v>
      </c>
      <c r="B569" s="67"/>
      <c r="C569" s="67"/>
      <c r="D569" s="67"/>
      <c r="O569" s="20"/>
      <c r="P569" s="20"/>
      <c r="Q569" s="20"/>
      <c r="R569" s="19"/>
      <c r="S569" s="19"/>
    </row>
    <row r="571" spans="1:19" ht="15.6" x14ac:dyDescent="0.3">
      <c r="G571" s="49" t="s">
        <v>309</v>
      </c>
      <c r="H571" s="49"/>
      <c r="I571" s="49"/>
      <c r="J571" s="49"/>
    </row>
    <row r="573" spans="1:19" ht="15.6" x14ac:dyDescent="0.3">
      <c r="A573" s="68" t="s">
        <v>1</v>
      </c>
      <c r="B573" s="69"/>
      <c r="C573" s="69"/>
      <c r="D573" s="69"/>
      <c r="E573" s="69"/>
      <c r="F573" s="69"/>
      <c r="G573" s="70" t="s">
        <v>2</v>
      </c>
      <c r="H573" s="70" t="s">
        <v>3</v>
      </c>
      <c r="I573" s="70"/>
      <c r="J573" s="70" t="s">
        <v>4</v>
      </c>
      <c r="K573" s="70"/>
      <c r="L573" s="70"/>
      <c r="M573" s="70"/>
      <c r="N573" s="70"/>
      <c r="O573" s="70"/>
      <c r="P573" s="71" t="s">
        <v>5</v>
      </c>
      <c r="Q573" s="72"/>
    </row>
    <row r="574" spans="1:19" ht="15.6" x14ac:dyDescent="0.3">
      <c r="A574" s="69"/>
      <c r="B574" s="69"/>
      <c r="C574" s="69"/>
      <c r="D574" s="69"/>
      <c r="E574" s="69"/>
      <c r="F574" s="69"/>
      <c r="G574" s="70"/>
      <c r="H574" s="70"/>
      <c r="I574" s="70"/>
      <c r="J574" s="75" t="s">
        <v>6</v>
      </c>
      <c r="K574" s="76"/>
      <c r="L574" s="75" t="s">
        <v>7</v>
      </c>
      <c r="M574" s="76"/>
      <c r="N574" s="75" t="s">
        <v>8</v>
      </c>
      <c r="O574" s="76"/>
      <c r="P574" s="73"/>
      <c r="Q574" s="74"/>
    </row>
    <row r="575" spans="1:19" ht="15.6" x14ac:dyDescent="0.3">
      <c r="A575" s="59" t="s">
        <v>283</v>
      </c>
      <c r="B575" s="60"/>
      <c r="C575" s="60"/>
      <c r="D575" s="60"/>
      <c r="E575" s="60"/>
      <c r="F575" s="61"/>
      <c r="G575" s="2" t="s">
        <v>284</v>
      </c>
      <c r="H575" s="45" t="s">
        <v>285</v>
      </c>
      <c r="I575" s="46"/>
      <c r="J575" s="36">
        <v>9.6199999999999992</v>
      </c>
      <c r="K575" s="37"/>
      <c r="L575" s="45" t="s">
        <v>286</v>
      </c>
      <c r="M575" s="46"/>
      <c r="N575" s="45" t="s">
        <v>287</v>
      </c>
      <c r="O575" s="46"/>
      <c r="P575" s="45" t="s">
        <v>288</v>
      </c>
      <c r="Q575" s="46"/>
    </row>
    <row r="576" spans="1:19" ht="15.6" x14ac:dyDescent="0.3">
      <c r="A576" s="59" t="s">
        <v>31</v>
      </c>
      <c r="B576" s="60"/>
      <c r="C576" s="60"/>
      <c r="D576" s="60"/>
      <c r="E576" s="60"/>
      <c r="F576" s="61"/>
      <c r="G576" s="3" t="s">
        <v>11</v>
      </c>
      <c r="H576" s="45" t="s">
        <v>43</v>
      </c>
      <c r="I576" s="46"/>
      <c r="J576" s="45" t="s">
        <v>45</v>
      </c>
      <c r="K576" s="46"/>
      <c r="L576" s="45" t="s">
        <v>45</v>
      </c>
      <c r="M576" s="46"/>
      <c r="N576" s="45" t="s">
        <v>45</v>
      </c>
      <c r="O576" s="46"/>
      <c r="P576" s="45" t="s">
        <v>45</v>
      </c>
      <c r="Q576" s="46"/>
    </row>
    <row r="577" spans="1:17" ht="15.6" x14ac:dyDescent="0.3">
      <c r="A577" s="47" t="s">
        <v>13</v>
      </c>
      <c r="B577" s="48"/>
      <c r="C577" s="48"/>
      <c r="D577" s="48"/>
      <c r="E577" s="48"/>
      <c r="F577" s="48"/>
      <c r="G577" s="48"/>
      <c r="H577" s="48"/>
      <c r="I577" s="48"/>
      <c r="J577" s="42">
        <f t="shared" ref="J577:P577" si="12">+J575+J576</f>
        <v>9.6199999999999992</v>
      </c>
      <c r="K577" s="43"/>
      <c r="L577" s="42">
        <f t="shared" si="12"/>
        <v>8.75</v>
      </c>
      <c r="M577" s="43"/>
      <c r="N577" s="42">
        <f t="shared" si="12"/>
        <v>38.4</v>
      </c>
      <c r="O577" s="43"/>
      <c r="P577" s="42">
        <f t="shared" si="12"/>
        <v>278.3</v>
      </c>
      <c r="Q577" s="43"/>
    </row>
    <row r="580" spans="1:17" ht="15.6" x14ac:dyDescent="0.3">
      <c r="G580" s="49" t="s">
        <v>310</v>
      </c>
      <c r="H580" s="49"/>
      <c r="I580" s="49"/>
      <c r="J580" s="49"/>
    </row>
    <row r="582" spans="1:17" ht="15.6" x14ac:dyDescent="0.3">
      <c r="A582" s="50" t="s">
        <v>1</v>
      </c>
      <c r="B582" s="51"/>
      <c r="C582" s="51"/>
      <c r="D582" s="51"/>
      <c r="E582" s="51"/>
      <c r="F582" s="51"/>
      <c r="G582" s="52" t="s">
        <v>2</v>
      </c>
      <c r="H582" s="52" t="s">
        <v>3</v>
      </c>
      <c r="I582" s="52"/>
      <c r="J582" s="52" t="s">
        <v>4</v>
      </c>
      <c r="K582" s="52"/>
      <c r="L582" s="52"/>
      <c r="M582" s="52"/>
      <c r="N582" s="52"/>
      <c r="O582" s="52"/>
      <c r="P582" s="53" t="s">
        <v>5</v>
      </c>
      <c r="Q582" s="54"/>
    </row>
    <row r="583" spans="1:17" ht="15.6" x14ac:dyDescent="0.3">
      <c r="A583" s="51"/>
      <c r="B583" s="51"/>
      <c r="C583" s="51"/>
      <c r="D583" s="51"/>
      <c r="E583" s="51"/>
      <c r="F583" s="51"/>
      <c r="G583" s="52"/>
      <c r="H583" s="52"/>
      <c r="I583" s="52"/>
      <c r="J583" s="40" t="s">
        <v>6</v>
      </c>
      <c r="K583" s="41"/>
      <c r="L583" s="40" t="s">
        <v>7</v>
      </c>
      <c r="M583" s="41"/>
      <c r="N583" s="40" t="s">
        <v>8</v>
      </c>
      <c r="O583" s="41"/>
      <c r="P583" s="55"/>
      <c r="Q583" s="56"/>
    </row>
    <row r="584" spans="1:17" ht="15.6" customHeight="1" x14ac:dyDescent="0.3">
      <c r="A584" s="21" t="s">
        <v>403</v>
      </c>
      <c r="B584" s="22"/>
      <c r="C584" s="22"/>
      <c r="D584" s="22"/>
      <c r="E584" s="22"/>
      <c r="F584" s="23"/>
      <c r="G584" s="27" t="s">
        <v>404</v>
      </c>
      <c r="H584" s="29">
        <v>100</v>
      </c>
      <c r="I584" s="30"/>
      <c r="J584" s="29">
        <v>1.26</v>
      </c>
      <c r="K584" s="30"/>
      <c r="L584" s="29">
        <v>2.13</v>
      </c>
      <c r="M584" s="30"/>
      <c r="N584" s="29">
        <v>8.39</v>
      </c>
      <c r="O584" s="30"/>
      <c r="P584" s="29">
        <v>55.7</v>
      </c>
      <c r="Q584" s="30"/>
    </row>
    <row r="585" spans="1:17" ht="15.6" customHeight="1" x14ac:dyDescent="0.3">
      <c r="A585" s="24"/>
      <c r="B585" s="25"/>
      <c r="C585" s="25"/>
      <c r="D585" s="25"/>
      <c r="E585" s="25"/>
      <c r="F585" s="26"/>
      <c r="G585" s="28"/>
      <c r="H585" s="31"/>
      <c r="I585" s="32"/>
      <c r="J585" s="31"/>
      <c r="K585" s="32"/>
      <c r="L585" s="31"/>
      <c r="M585" s="32"/>
      <c r="N585" s="31"/>
      <c r="O585" s="32"/>
      <c r="P585" s="31"/>
      <c r="Q585" s="32"/>
    </row>
    <row r="586" spans="1:17" ht="15.6" x14ac:dyDescent="0.3">
      <c r="A586" s="33" t="s">
        <v>32</v>
      </c>
      <c r="B586" s="34"/>
      <c r="C586" s="34"/>
      <c r="D586" s="34"/>
      <c r="E586" s="34"/>
      <c r="F586" s="35"/>
      <c r="G586" s="1" t="s">
        <v>15</v>
      </c>
      <c r="H586" s="36">
        <v>30</v>
      </c>
      <c r="I586" s="37"/>
      <c r="J586" s="36">
        <v>1.98</v>
      </c>
      <c r="K586" s="37"/>
      <c r="L586" s="36">
        <v>0.39</v>
      </c>
      <c r="M586" s="37"/>
      <c r="N586" s="36">
        <v>14.46</v>
      </c>
      <c r="O586" s="37"/>
      <c r="P586" s="36">
        <v>66.900000000000006</v>
      </c>
      <c r="Q586" s="37"/>
    </row>
    <row r="587" spans="1:17" ht="15.75" customHeight="1" x14ac:dyDescent="0.3">
      <c r="A587" s="21" t="s">
        <v>378</v>
      </c>
      <c r="B587" s="22"/>
      <c r="C587" s="22"/>
      <c r="D587" s="22"/>
      <c r="E587" s="22"/>
      <c r="F587" s="23"/>
      <c r="G587" s="27" t="s">
        <v>175</v>
      </c>
      <c r="H587" s="29" t="s">
        <v>176</v>
      </c>
      <c r="I587" s="30"/>
      <c r="J587" s="29">
        <v>18.23</v>
      </c>
      <c r="K587" s="30"/>
      <c r="L587" s="29">
        <v>11.29</v>
      </c>
      <c r="M587" s="30"/>
      <c r="N587" s="29">
        <v>8.86</v>
      </c>
      <c r="O587" s="30"/>
      <c r="P587" s="29">
        <v>204.73</v>
      </c>
      <c r="Q587" s="30"/>
    </row>
    <row r="588" spans="1:17" ht="15.75" customHeight="1" x14ac:dyDescent="0.3">
      <c r="A588" s="24"/>
      <c r="B588" s="25"/>
      <c r="C588" s="25"/>
      <c r="D588" s="25"/>
      <c r="E588" s="25"/>
      <c r="F588" s="26"/>
      <c r="G588" s="28"/>
      <c r="H588" s="31"/>
      <c r="I588" s="32"/>
      <c r="J588" s="31"/>
      <c r="K588" s="32"/>
      <c r="L588" s="31"/>
      <c r="M588" s="32"/>
      <c r="N588" s="31"/>
      <c r="O588" s="32"/>
      <c r="P588" s="31"/>
      <c r="Q588" s="32"/>
    </row>
    <row r="589" spans="1:17" ht="15.6" x14ac:dyDescent="0.3">
      <c r="A589" s="33" t="s">
        <v>320</v>
      </c>
      <c r="B589" s="34"/>
      <c r="C589" s="34"/>
      <c r="D589" s="34"/>
      <c r="E589" s="34"/>
      <c r="F589" s="35"/>
      <c r="G589" s="1" t="s">
        <v>146</v>
      </c>
      <c r="H589" s="36">
        <v>40</v>
      </c>
      <c r="I589" s="37"/>
      <c r="J589" s="36">
        <v>0.54</v>
      </c>
      <c r="K589" s="37"/>
      <c r="L589" s="36">
        <v>1.83</v>
      </c>
      <c r="M589" s="37"/>
      <c r="N589" s="36">
        <v>1.96</v>
      </c>
      <c r="O589" s="37"/>
      <c r="P589" s="36">
        <v>26.05</v>
      </c>
      <c r="Q589" s="37"/>
    </row>
    <row r="590" spans="1:17" ht="15.6" x14ac:dyDescent="0.3">
      <c r="A590" s="33" t="s">
        <v>102</v>
      </c>
      <c r="B590" s="34"/>
      <c r="C590" s="34"/>
      <c r="D590" s="34"/>
      <c r="E590" s="34"/>
      <c r="F590" s="35"/>
      <c r="G590" s="1" t="s">
        <v>103</v>
      </c>
      <c r="H590" s="36">
        <v>40</v>
      </c>
      <c r="I590" s="37"/>
      <c r="J590" s="36">
        <v>0.43</v>
      </c>
      <c r="K590" s="37"/>
      <c r="L590" s="36">
        <v>1.99</v>
      </c>
      <c r="M590" s="37"/>
      <c r="N590" s="36">
        <v>1.86</v>
      </c>
      <c r="O590" s="37"/>
      <c r="P590" s="36">
        <v>27.63</v>
      </c>
      <c r="Q590" s="37"/>
    </row>
    <row r="591" spans="1:17" ht="15.6" x14ac:dyDescent="0.3">
      <c r="A591" s="33" t="s">
        <v>37</v>
      </c>
      <c r="B591" s="34"/>
      <c r="C591" s="34"/>
      <c r="D591" s="34"/>
      <c r="E591" s="34"/>
      <c r="F591" s="35"/>
      <c r="G591" s="1" t="s">
        <v>38</v>
      </c>
      <c r="H591" s="36">
        <v>150</v>
      </c>
      <c r="I591" s="37"/>
      <c r="J591" s="36">
        <v>0.04</v>
      </c>
      <c r="K591" s="37"/>
      <c r="L591" s="36">
        <v>0.01</v>
      </c>
      <c r="M591" s="37"/>
      <c r="N591" s="36">
        <v>0.55000000000000004</v>
      </c>
      <c r="O591" s="37"/>
      <c r="P591" s="36">
        <v>2.15</v>
      </c>
      <c r="Q591" s="37"/>
    </row>
    <row r="592" spans="1:17" ht="15.6" x14ac:dyDescent="0.3">
      <c r="A592" s="38" t="s">
        <v>13</v>
      </c>
      <c r="B592" s="39"/>
      <c r="C592" s="39"/>
      <c r="D592" s="39"/>
      <c r="E592" s="39"/>
      <c r="F592" s="39"/>
      <c r="G592" s="39"/>
      <c r="H592" s="39"/>
      <c r="I592" s="39"/>
      <c r="J592" s="40">
        <f>+J584+J586+J587+J588+J589+J591+J590</f>
        <v>22.479999999999997</v>
      </c>
      <c r="K592" s="41"/>
      <c r="L592" s="40">
        <f>+L584+L586+L587+L588+L589+L591+L590</f>
        <v>17.639999999999997</v>
      </c>
      <c r="M592" s="41"/>
      <c r="N592" s="40">
        <f>+N584+N586+N587+N588+N589+N591+N590</f>
        <v>36.08</v>
      </c>
      <c r="O592" s="41"/>
      <c r="P592" s="40">
        <f>+P584+P586+P587+P588+P589+P591+P590</f>
        <v>383.15999999999997</v>
      </c>
      <c r="Q592" s="41"/>
    </row>
    <row r="595" spans="1:18" ht="15.6" x14ac:dyDescent="0.3">
      <c r="G595" s="40" t="s">
        <v>311</v>
      </c>
      <c r="H595" s="77"/>
      <c r="I595" s="77"/>
      <c r="J595" s="41"/>
    </row>
    <row r="597" spans="1:18" ht="15.6" x14ac:dyDescent="0.3">
      <c r="A597" s="50" t="s">
        <v>1</v>
      </c>
      <c r="B597" s="51"/>
      <c r="C597" s="51"/>
      <c r="D597" s="51"/>
      <c r="E597" s="51"/>
      <c r="F597" s="51"/>
      <c r="G597" s="52" t="s">
        <v>2</v>
      </c>
      <c r="H597" s="52" t="s">
        <v>3</v>
      </c>
      <c r="I597" s="52"/>
      <c r="J597" s="52" t="s">
        <v>4</v>
      </c>
      <c r="K597" s="52"/>
      <c r="L597" s="52"/>
      <c r="M597" s="52"/>
      <c r="N597" s="52"/>
      <c r="O597" s="52"/>
      <c r="P597" s="53" t="s">
        <v>5</v>
      </c>
      <c r="Q597" s="54"/>
    </row>
    <row r="598" spans="1:18" ht="15.6" x14ac:dyDescent="0.3">
      <c r="A598" s="51"/>
      <c r="B598" s="51"/>
      <c r="C598" s="51"/>
      <c r="D598" s="51"/>
      <c r="E598" s="51"/>
      <c r="F598" s="51"/>
      <c r="G598" s="52"/>
      <c r="H598" s="52"/>
      <c r="I598" s="52"/>
      <c r="J598" s="40" t="s">
        <v>6</v>
      </c>
      <c r="K598" s="41"/>
      <c r="L598" s="40" t="s">
        <v>7</v>
      </c>
      <c r="M598" s="41"/>
      <c r="N598" s="40" t="s">
        <v>8</v>
      </c>
      <c r="O598" s="41"/>
      <c r="P598" s="55"/>
      <c r="Q598" s="56"/>
    </row>
    <row r="599" spans="1:18" ht="15.6" x14ac:dyDescent="0.3">
      <c r="A599" s="33" t="s">
        <v>381</v>
      </c>
      <c r="B599" s="34"/>
      <c r="C599" s="34"/>
      <c r="D599" s="34"/>
      <c r="E599" s="34"/>
      <c r="F599" s="35"/>
      <c r="G599" s="1" t="s">
        <v>357</v>
      </c>
      <c r="H599" s="36">
        <v>100</v>
      </c>
      <c r="I599" s="37"/>
      <c r="J599" s="36">
        <v>18.149999999999999</v>
      </c>
      <c r="K599" s="37"/>
      <c r="L599" s="36">
        <v>12.13</v>
      </c>
      <c r="M599" s="37"/>
      <c r="N599" s="36">
        <v>36.729999999999997</v>
      </c>
      <c r="O599" s="37"/>
      <c r="P599" s="36">
        <v>326.38</v>
      </c>
      <c r="Q599" s="37"/>
    </row>
    <row r="600" spans="1:18" ht="15.6" x14ac:dyDescent="0.3">
      <c r="A600" s="33" t="s">
        <v>123</v>
      </c>
      <c r="B600" s="34"/>
      <c r="C600" s="34"/>
      <c r="D600" s="34"/>
      <c r="E600" s="34"/>
      <c r="F600" s="35"/>
      <c r="G600" s="4" t="s">
        <v>124</v>
      </c>
      <c r="H600" s="36">
        <v>25</v>
      </c>
      <c r="I600" s="37"/>
      <c r="J600" s="36">
        <v>0.25</v>
      </c>
      <c r="K600" s="37"/>
      <c r="L600" s="36">
        <v>0</v>
      </c>
      <c r="M600" s="37"/>
      <c r="N600" s="36">
        <v>5.94</v>
      </c>
      <c r="O600" s="37"/>
      <c r="P600" s="36">
        <v>19.170000000000002</v>
      </c>
      <c r="Q600" s="37"/>
    </row>
    <row r="601" spans="1:18" ht="15.6" x14ac:dyDescent="0.3">
      <c r="A601" s="33" t="s">
        <v>191</v>
      </c>
      <c r="B601" s="34"/>
      <c r="C601" s="34"/>
      <c r="D601" s="34"/>
      <c r="E601" s="34"/>
      <c r="F601" s="35"/>
      <c r="G601" s="4" t="s">
        <v>54</v>
      </c>
      <c r="H601" s="45" t="s">
        <v>149</v>
      </c>
      <c r="I601" s="46"/>
      <c r="J601" s="45" t="s">
        <v>329</v>
      </c>
      <c r="K601" s="46"/>
      <c r="L601" s="45" t="s">
        <v>177</v>
      </c>
      <c r="M601" s="46"/>
      <c r="N601" s="45" t="s">
        <v>329</v>
      </c>
      <c r="O601" s="46"/>
      <c r="P601" s="45" t="s">
        <v>330</v>
      </c>
      <c r="Q601" s="46"/>
    </row>
    <row r="602" spans="1:18" ht="15.6" x14ac:dyDescent="0.3">
      <c r="A602" s="33" t="s">
        <v>178</v>
      </c>
      <c r="B602" s="34"/>
      <c r="C602" s="34"/>
      <c r="D602" s="34"/>
      <c r="E602" s="34"/>
      <c r="F602" s="35"/>
      <c r="G602" s="1" t="s">
        <v>41</v>
      </c>
      <c r="H602" s="45" t="s">
        <v>43</v>
      </c>
      <c r="I602" s="46"/>
      <c r="J602" s="45" t="s">
        <v>45</v>
      </c>
      <c r="K602" s="46"/>
      <c r="L602" s="45" t="s">
        <v>45</v>
      </c>
      <c r="M602" s="46"/>
      <c r="N602" s="45" t="s">
        <v>45</v>
      </c>
      <c r="O602" s="46"/>
      <c r="P602" s="45" t="s">
        <v>45</v>
      </c>
      <c r="Q602" s="46"/>
    </row>
    <row r="603" spans="1:18" ht="15.6" x14ac:dyDescent="0.3">
      <c r="A603" s="33" t="s">
        <v>301</v>
      </c>
      <c r="B603" s="34"/>
      <c r="C603" s="34"/>
      <c r="D603" s="34"/>
      <c r="E603" s="34"/>
      <c r="F603" s="35"/>
      <c r="G603" s="1" t="s">
        <v>12</v>
      </c>
      <c r="H603" s="45" t="s">
        <v>43</v>
      </c>
      <c r="I603" s="46"/>
      <c r="J603" s="45" t="s">
        <v>74</v>
      </c>
      <c r="K603" s="46"/>
      <c r="L603" s="45" t="s">
        <v>75</v>
      </c>
      <c r="M603" s="46"/>
      <c r="N603" s="45" t="s">
        <v>76</v>
      </c>
      <c r="O603" s="46"/>
      <c r="P603" s="45" t="s">
        <v>77</v>
      </c>
      <c r="Q603" s="46"/>
    </row>
    <row r="604" spans="1:18" ht="15.6" x14ac:dyDescent="0.3">
      <c r="A604" s="38" t="s">
        <v>13</v>
      </c>
      <c r="B604" s="39"/>
      <c r="C604" s="39"/>
      <c r="D604" s="39"/>
      <c r="E604" s="39"/>
      <c r="F604" s="39"/>
      <c r="G604" s="39"/>
      <c r="H604" s="39"/>
      <c r="I604" s="39"/>
      <c r="J604" s="75">
        <f>+J599+J600+J601+J602+J603</f>
        <v>20.68</v>
      </c>
      <c r="K604" s="41"/>
      <c r="L604" s="75">
        <f>+L599+L600+L601+L602+L603</f>
        <v>13.15</v>
      </c>
      <c r="M604" s="41"/>
      <c r="N604" s="113">
        <f>+N599+N600+N601+N602+N603</f>
        <v>64.42</v>
      </c>
      <c r="O604" s="114"/>
      <c r="P604" s="113">
        <f>+P599+P600+P601+P602+P603</f>
        <v>446.05</v>
      </c>
      <c r="Q604" s="114"/>
    </row>
    <row r="605" spans="1:18" ht="15.6" x14ac:dyDescent="0.3">
      <c r="A605" s="38" t="s">
        <v>40</v>
      </c>
      <c r="B605" s="39"/>
      <c r="C605" s="39"/>
      <c r="D605" s="39"/>
      <c r="E605" s="39"/>
      <c r="F605" s="39"/>
      <c r="G605" s="39"/>
      <c r="H605" s="39"/>
      <c r="I605" s="39"/>
      <c r="J605" s="42">
        <f>+J577+J592+J604</f>
        <v>52.779999999999994</v>
      </c>
      <c r="K605" s="43"/>
      <c r="L605" s="42">
        <f>+L577+L592+L604</f>
        <v>39.54</v>
      </c>
      <c r="M605" s="43"/>
      <c r="N605" s="42">
        <f>+N577+N592+N604</f>
        <v>138.89999999999998</v>
      </c>
      <c r="O605" s="43"/>
      <c r="P605" s="42">
        <f>+P577+P592+P604</f>
        <v>1107.51</v>
      </c>
      <c r="Q605" s="43"/>
    </row>
    <row r="607" spans="1:18" x14ac:dyDescent="0.3">
      <c r="R607">
        <v>11</v>
      </c>
    </row>
    <row r="608" spans="1:18" ht="15.6" x14ac:dyDescent="0.3">
      <c r="A608" s="44" t="s">
        <v>23</v>
      </c>
      <c r="B608" s="44"/>
      <c r="C608" s="44"/>
      <c r="D608" s="44"/>
      <c r="E608" s="44"/>
      <c r="F608" s="44"/>
      <c r="G608" s="44"/>
      <c r="H608" s="44"/>
    </row>
    <row r="609" spans="1:19" ht="15.6" x14ac:dyDescent="0.3">
      <c r="A609" s="5"/>
      <c r="B609" s="5"/>
      <c r="C609" s="5"/>
      <c r="D609" s="5"/>
      <c r="E609" s="5"/>
      <c r="F609" s="5"/>
      <c r="G609" s="5"/>
      <c r="H609" s="5"/>
    </row>
    <row r="610" spans="1:19" ht="15.6" x14ac:dyDescent="0.3">
      <c r="A610" s="20" t="s">
        <v>386</v>
      </c>
      <c r="B610" s="20"/>
      <c r="C610" s="20"/>
      <c r="D610" s="20"/>
      <c r="E610" s="20"/>
      <c r="F610" s="20"/>
      <c r="G610" s="20"/>
      <c r="H610" s="5"/>
    </row>
    <row r="611" spans="1:19" ht="15.6" x14ac:dyDescent="0.3">
      <c r="A611" s="20"/>
      <c r="B611" s="20"/>
      <c r="C611" s="20"/>
      <c r="D611" s="20"/>
      <c r="E611" s="20"/>
      <c r="F611" s="20"/>
      <c r="G611" s="20"/>
      <c r="H611" s="5"/>
    </row>
    <row r="612" spans="1:19" ht="15.6" x14ac:dyDescent="0.3">
      <c r="A612" s="20"/>
      <c r="B612" s="20"/>
      <c r="C612" s="20"/>
      <c r="D612" s="20"/>
      <c r="E612" s="20"/>
      <c r="F612" s="20"/>
      <c r="G612" s="20"/>
      <c r="H612" s="5"/>
    </row>
    <row r="613" spans="1:19" ht="15.6" x14ac:dyDescent="0.3">
      <c r="A613" s="20"/>
      <c r="B613" s="20"/>
      <c r="C613" s="20"/>
      <c r="D613" s="20"/>
      <c r="E613" s="20"/>
      <c r="F613" s="20"/>
      <c r="G613" s="20"/>
      <c r="H613" s="5"/>
    </row>
    <row r="614" spans="1:19" ht="15.6" x14ac:dyDescent="0.3">
      <c r="A614" s="5"/>
      <c r="B614" s="5"/>
      <c r="C614" s="5"/>
      <c r="D614" s="5"/>
      <c r="E614" s="5"/>
      <c r="F614" s="5"/>
      <c r="G614" s="5"/>
      <c r="H614" s="5"/>
    </row>
    <row r="615" spans="1:19" ht="15.6" x14ac:dyDescent="0.3">
      <c r="A615" s="5"/>
      <c r="B615" s="5"/>
      <c r="C615" s="5"/>
      <c r="D615" s="5"/>
      <c r="E615" s="5"/>
      <c r="F615" s="5"/>
      <c r="G615" s="5"/>
      <c r="H615" s="5"/>
    </row>
    <row r="616" spans="1:19" ht="15.6" x14ac:dyDescent="0.3">
      <c r="A616" s="5"/>
      <c r="B616" s="5"/>
      <c r="C616" s="5"/>
      <c r="D616" s="5"/>
      <c r="E616" s="5"/>
      <c r="F616" s="5"/>
      <c r="G616" s="5"/>
      <c r="H616" s="5"/>
    </row>
    <row r="617" spans="1:19" ht="15.6" x14ac:dyDescent="0.3">
      <c r="A617" s="5"/>
      <c r="B617" s="5"/>
      <c r="C617" s="5"/>
      <c r="D617" s="5"/>
      <c r="E617" s="5"/>
      <c r="F617" s="5"/>
      <c r="G617" s="5"/>
      <c r="H617" s="5"/>
    </row>
    <row r="618" spans="1:19" ht="15.6" x14ac:dyDescent="0.3">
      <c r="A618" s="5"/>
      <c r="B618" s="5"/>
      <c r="C618" s="5"/>
      <c r="D618" s="5"/>
      <c r="E618" s="5"/>
      <c r="F618" s="5"/>
      <c r="G618" s="5"/>
      <c r="H618" s="5"/>
    </row>
    <row r="619" spans="1:19" ht="15.6" x14ac:dyDescent="0.3">
      <c r="A619" s="5"/>
      <c r="B619" s="5"/>
      <c r="C619" s="5"/>
      <c r="D619" s="5"/>
      <c r="E619" s="5"/>
      <c r="F619" s="5"/>
      <c r="G619" s="5"/>
      <c r="H619" s="5"/>
    </row>
    <row r="620" spans="1:19" ht="15" customHeight="1" x14ac:dyDescent="0.3">
      <c r="A620" s="65" t="s">
        <v>298</v>
      </c>
      <c r="B620" s="66"/>
      <c r="C620" s="66"/>
      <c r="D620" s="66"/>
      <c r="E620" s="66"/>
      <c r="I620" s="11"/>
      <c r="J620" s="11"/>
      <c r="O620" s="20" t="s">
        <v>385</v>
      </c>
      <c r="P620" s="20"/>
      <c r="Q620" s="20"/>
      <c r="R620" s="19"/>
      <c r="S620" s="19"/>
    </row>
    <row r="621" spans="1:19" ht="15" customHeight="1" x14ac:dyDescent="0.3">
      <c r="A621" s="66"/>
      <c r="B621" s="66"/>
      <c r="C621" s="66"/>
      <c r="D621" s="66"/>
      <c r="E621" s="66"/>
      <c r="I621" s="11"/>
      <c r="J621" s="11"/>
      <c r="O621" s="20"/>
      <c r="P621" s="20"/>
      <c r="Q621" s="20"/>
      <c r="R621" s="19"/>
      <c r="S621" s="19"/>
    </row>
    <row r="622" spans="1:19" ht="15" customHeight="1" x14ac:dyDescent="0.3">
      <c r="A622" s="66"/>
      <c r="B622" s="66"/>
      <c r="C622" s="66"/>
      <c r="D622" s="66"/>
      <c r="E622" s="66"/>
      <c r="I622" s="11"/>
      <c r="J622" s="11"/>
      <c r="O622" s="20"/>
      <c r="P622" s="20"/>
      <c r="Q622" s="20"/>
      <c r="R622" s="19"/>
      <c r="S622" s="19"/>
    </row>
    <row r="623" spans="1:19" ht="15" customHeight="1" x14ac:dyDescent="0.3">
      <c r="I623" s="11"/>
      <c r="J623" s="11"/>
      <c r="O623" s="20"/>
      <c r="P623" s="20"/>
      <c r="Q623" s="20"/>
      <c r="R623" s="19"/>
      <c r="S623" s="19"/>
    </row>
    <row r="624" spans="1:19" ht="15" customHeight="1" x14ac:dyDescent="0.3">
      <c r="I624" s="11"/>
      <c r="J624" s="11"/>
      <c r="O624" s="20"/>
      <c r="P624" s="20"/>
      <c r="Q624" s="20"/>
      <c r="R624" s="19"/>
      <c r="S624" s="19"/>
    </row>
    <row r="625" spans="1:19" ht="15" customHeight="1" x14ac:dyDescent="0.3">
      <c r="A625" s="67" t="s">
        <v>179</v>
      </c>
      <c r="B625" s="67"/>
      <c r="C625" s="67"/>
      <c r="D625" s="67"/>
      <c r="O625" s="20"/>
      <c r="P625" s="20"/>
      <c r="Q625" s="20"/>
      <c r="R625" s="19"/>
      <c r="S625" s="19"/>
    </row>
    <row r="627" spans="1:19" ht="15.6" x14ac:dyDescent="0.3">
      <c r="G627" s="49" t="s">
        <v>309</v>
      </c>
      <c r="H627" s="49"/>
      <c r="I627" s="49"/>
      <c r="J627" s="49"/>
    </row>
    <row r="629" spans="1:19" ht="15.6" x14ac:dyDescent="0.3">
      <c r="A629" s="68" t="s">
        <v>1</v>
      </c>
      <c r="B629" s="69"/>
      <c r="C629" s="69"/>
      <c r="D629" s="69"/>
      <c r="E629" s="69"/>
      <c r="F629" s="69"/>
      <c r="G629" s="70" t="s">
        <v>2</v>
      </c>
      <c r="H629" s="70" t="s">
        <v>3</v>
      </c>
      <c r="I629" s="70"/>
      <c r="J629" s="70" t="s">
        <v>4</v>
      </c>
      <c r="K629" s="70"/>
      <c r="L629" s="70"/>
      <c r="M629" s="70"/>
      <c r="N629" s="70"/>
      <c r="O629" s="70"/>
      <c r="P629" s="71" t="s">
        <v>5</v>
      </c>
      <c r="Q629" s="72"/>
    </row>
    <row r="630" spans="1:19" ht="15.6" x14ac:dyDescent="0.3">
      <c r="A630" s="69"/>
      <c r="B630" s="69"/>
      <c r="C630" s="69"/>
      <c r="D630" s="69"/>
      <c r="E630" s="69"/>
      <c r="F630" s="69"/>
      <c r="G630" s="70"/>
      <c r="H630" s="70"/>
      <c r="I630" s="70"/>
      <c r="J630" s="75" t="s">
        <v>6</v>
      </c>
      <c r="K630" s="76"/>
      <c r="L630" s="75" t="s">
        <v>7</v>
      </c>
      <c r="M630" s="76"/>
      <c r="N630" s="75" t="s">
        <v>8</v>
      </c>
      <c r="O630" s="76"/>
      <c r="P630" s="73"/>
      <c r="Q630" s="74"/>
    </row>
    <row r="631" spans="1:19" ht="15.6" x14ac:dyDescent="0.3">
      <c r="A631" s="59" t="s">
        <v>250</v>
      </c>
      <c r="B631" s="60"/>
      <c r="C631" s="60"/>
      <c r="D631" s="60"/>
      <c r="E631" s="60"/>
      <c r="F631" s="61"/>
      <c r="G631" s="2" t="s">
        <v>127</v>
      </c>
      <c r="H631" s="45" t="s">
        <v>43</v>
      </c>
      <c r="I631" s="46"/>
      <c r="J631" s="36">
        <v>6.15</v>
      </c>
      <c r="K631" s="37"/>
      <c r="L631" s="45" t="s">
        <v>69</v>
      </c>
      <c r="M631" s="46"/>
      <c r="N631" s="45" t="s">
        <v>251</v>
      </c>
      <c r="O631" s="46"/>
      <c r="P631" s="45" t="s">
        <v>252</v>
      </c>
      <c r="Q631" s="46"/>
    </row>
    <row r="632" spans="1:19" ht="15.6" x14ac:dyDescent="0.3">
      <c r="A632" s="59" t="s">
        <v>302</v>
      </c>
      <c r="B632" s="60"/>
      <c r="C632" s="60"/>
      <c r="D632" s="60"/>
      <c r="E632" s="60"/>
      <c r="F632" s="61"/>
      <c r="G632" s="3" t="s">
        <v>303</v>
      </c>
      <c r="H632" s="45" t="s">
        <v>187</v>
      </c>
      <c r="I632" s="46"/>
      <c r="J632" s="36">
        <v>0.25</v>
      </c>
      <c r="K632" s="37"/>
      <c r="L632" s="45" t="s">
        <v>45</v>
      </c>
      <c r="M632" s="46"/>
      <c r="N632" s="45" t="s">
        <v>304</v>
      </c>
      <c r="O632" s="46"/>
      <c r="P632" s="45" t="s">
        <v>305</v>
      </c>
      <c r="Q632" s="46"/>
    </row>
    <row r="633" spans="1:19" ht="15.6" x14ac:dyDescent="0.3">
      <c r="A633" s="59" t="s">
        <v>110</v>
      </c>
      <c r="B633" s="60"/>
      <c r="C633" s="60"/>
      <c r="D633" s="60"/>
      <c r="E633" s="60"/>
      <c r="F633" s="61"/>
      <c r="G633" s="3" t="s">
        <v>111</v>
      </c>
      <c r="H633" s="45" t="s">
        <v>112</v>
      </c>
      <c r="I633" s="46"/>
      <c r="J633" s="45" t="s">
        <v>130</v>
      </c>
      <c r="K633" s="46"/>
      <c r="L633" s="45" t="s">
        <v>113</v>
      </c>
      <c r="M633" s="46"/>
      <c r="N633" s="45" t="s">
        <v>114</v>
      </c>
      <c r="O633" s="46"/>
      <c r="P633" s="45" t="s">
        <v>115</v>
      </c>
      <c r="Q633" s="46"/>
    </row>
    <row r="634" spans="1:19" ht="15.75" customHeight="1" x14ac:dyDescent="0.3">
      <c r="A634" s="59" t="s">
        <v>31</v>
      </c>
      <c r="B634" s="60"/>
      <c r="C634" s="60"/>
      <c r="D634" s="60"/>
      <c r="E634" s="60"/>
      <c r="F634" s="61"/>
      <c r="G634" s="3" t="s">
        <v>11</v>
      </c>
      <c r="H634" s="45" t="s">
        <v>43</v>
      </c>
      <c r="I634" s="46"/>
      <c r="J634" s="45" t="s">
        <v>45</v>
      </c>
      <c r="K634" s="46"/>
      <c r="L634" s="45" t="s">
        <v>45</v>
      </c>
      <c r="M634" s="46"/>
      <c r="N634" s="45" t="s">
        <v>45</v>
      </c>
      <c r="O634" s="46"/>
      <c r="P634" s="45" t="s">
        <v>45</v>
      </c>
      <c r="Q634" s="46"/>
    </row>
    <row r="635" spans="1:19" ht="15.6" x14ac:dyDescent="0.3">
      <c r="A635" s="47" t="s">
        <v>13</v>
      </c>
      <c r="B635" s="48"/>
      <c r="C635" s="48"/>
      <c r="D635" s="48"/>
      <c r="E635" s="48"/>
      <c r="F635" s="48"/>
      <c r="G635" s="48"/>
      <c r="H635" s="48"/>
      <c r="I635" s="48"/>
      <c r="J635" s="42">
        <f>+J631+J634+J633+J632</f>
        <v>7.66</v>
      </c>
      <c r="K635" s="58"/>
      <c r="L635" s="42">
        <f>+L631+L633+L634+L632</f>
        <v>5.36</v>
      </c>
      <c r="M635" s="58"/>
      <c r="N635" s="42">
        <f>+N631+N633+N634+N632</f>
        <v>40.090000000000003</v>
      </c>
      <c r="O635" s="58"/>
      <c r="P635" s="42">
        <f>+P631+P633+P634+P632</f>
        <v>230.7</v>
      </c>
      <c r="Q635" s="58"/>
    </row>
    <row r="638" spans="1:19" ht="15.6" x14ac:dyDescent="0.3">
      <c r="G638" s="49" t="s">
        <v>310</v>
      </c>
      <c r="H638" s="49"/>
      <c r="I638" s="49"/>
      <c r="J638" s="49"/>
    </row>
    <row r="640" spans="1:19" ht="15.6" x14ac:dyDescent="0.3">
      <c r="A640" s="50" t="s">
        <v>1</v>
      </c>
      <c r="B640" s="51"/>
      <c r="C640" s="51"/>
      <c r="D640" s="51"/>
      <c r="E640" s="51"/>
      <c r="F640" s="51"/>
      <c r="G640" s="52" t="s">
        <v>2</v>
      </c>
      <c r="H640" s="52" t="s">
        <v>3</v>
      </c>
      <c r="I640" s="52"/>
      <c r="J640" s="52" t="s">
        <v>4</v>
      </c>
      <c r="K640" s="52"/>
      <c r="L640" s="52"/>
      <c r="M640" s="52"/>
      <c r="N640" s="52"/>
      <c r="O640" s="52"/>
      <c r="P640" s="53" t="s">
        <v>5</v>
      </c>
      <c r="Q640" s="54"/>
    </row>
    <row r="641" spans="1:17" ht="15.6" x14ac:dyDescent="0.3">
      <c r="A641" s="51"/>
      <c r="B641" s="51"/>
      <c r="C641" s="51"/>
      <c r="D641" s="51"/>
      <c r="E641" s="51"/>
      <c r="F641" s="51"/>
      <c r="G641" s="52"/>
      <c r="H641" s="52"/>
      <c r="I641" s="52"/>
      <c r="J641" s="40" t="s">
        <v>6</v>
      </c>
      <c r="K641" s="41"/>
      <c r="L641" s="40" t="s">
        <v>7</v>
      </c>
      <c r="M641" s="41"/>
      <c r="N641" s="40" t="s">
        <v>8</v>
      </c>
      <c r="O641" s="41"/>
      <c r="P641" s="55"/>
      <c r="Q641" s="56"/>
    </row>
    <row r="642" spans="1:17" ht="15.6" x14ac:dyDescent="0.3">
      <c r="A642" s="33" t="s">
        <v>405</v>
      </c>
      <c r="B642" s="34"/>
      <c r="C642" s="34"/>
      <c r="D642" s="34"/>
      <c r="E642" s="34"/>
      <c r="F642" s="35"/>
      <c r="G642" s="1" t="s">
        <v>406</v>
      </c>
      <c r="H642" s="36" t="s">
        <v>182</v>
      </c>
      <c r="I642" s="37"/>
      <c r="J642" s="36">
        <v>2.91</v>
      </c>
      <c r="K642" s="37"/>
      <c r="L642" s="36">
        <v>2.75</v>
      </c>
      <c r="M642" s="37"/>
      <c r="N642" s="36">
        <v>1.55</v>
      </c>
      <c r="O642" s="37"/>
      <c r="P642" s="36">
        <v>37.67</v>
      </c>
      <c r="Q642" s="37"/>
    </row>
    <row r="643" spans="1:17" ht="15.6" x14ac:dyDescent="0.3">
      <c r="A643" s="33" t="s">
        <v>14</v>
      </c>
      <c r="B643" s="34"/>
      <c r="C643" s="34"/>
      <c r="D643" s="34"/>
      <c r="E643" s="34"/>
      <c r="F643" s="35"/>
      <c r="G643" s="1" t="s">
        <v>15</v>
      </c>
      <c r="H643" s="36">
        <v>30</v>
      </c>
      <c r="I643" s="37"/>
      <c r="J643" s="36">
        <v>1.98</v>
      </c>
      <c r="K643" s="37"/>
      <c r="L643" s="36">
        <v>0.39</v>
      </c>
      <c r="M643" s="37"/>
      <c r="N643" s="36">
        <v>14.46</v>
      </c>
      <c r="O643" s="37"/>
      <c r="P643" s="36">
        <v>66.900000000000006</v>
      </c>
      <c r="Q643" s="37"/>
    </row>
    <row r="644" spans="1:17" ht="15.75" customHeight="1" x14ac:dyDescent="0.3">
      <c r="A644" s="21" t="s">
        <v>184</v>
      </c>
      <c r="B644" s="22"/>
      <c r="C644" s="22"/>
      <c r="D644" s="22"/>
      <c r="E644" s="22"/>
      <c r="F644" s="23"/>
      <c r="G644" s="27" t="s">
        <v>183</v>
      </c>
      <c r="H644" s="29" t="s">
        <v>134</v>
      </c>
      <c r="I644" s="30"/>
      <c r="J644" s="29">
        <v>14.73</v>
      </c>
      <c r="K644" s="30"/>
      <c r="L644" s="29">
        <v>9.75</v>
      </c>
      <c r="M644" s="30"/>
      <c r="N644" s="29">
        <v>3.16</v>
      </c>
      <c r="O644" s="30"/>
      <c r="P644" s="29">
        <v>157.09</v>
      </c>
      <c r="Q644" s="30"/>
    </row>
    <row r="645" spans="1:17" ht="15.75" customHeight="1" x14ac:dyDescent="0.3">
      <c r="A645" s="24"/>
      <c r="B645" s="25"/>
      <c r="C645" s="25"/>
      <c r="D645" s="25"/>
      <c r="E645" s="25"/>
      <c r="F645" s="26"/>
      <c r="G645" s="28"/>
      <c r="H645" s="31"/>
      <c r="I645" s="32"/>
      <c r="J645" s="31"/>
      <c r="K645" s="32"/>
      <c r="L645" s="31"/>
      <c r="M645" s="32"/>
      <c r="N645" s="31"/>
      <c r="O645" s="32"/>
      <c r="P645" s="31"/>
      <c r="Q645" s="32"/>
    </row>
    <row r="646" spans="1:17" ht="15.6" x14ac:dyDescent="0.3">
      <c r="A646" s="33" t="s">
        <v>82</v>
      </c>
      <c r="B646" s="34"/>
      <c r="C646" s="34"/>
      <c r="D646" s="34"/>
      <c r="E646" s="34"/>
      <c r="F646" s="35"/>
      <c r="G646" s="1" t="s">
        <v>83</v>
      </c>
      <c r="H646" s="36">
        <v>50</v>
      </c>
      <c r="I646" s="37"/>
      <c r="J646" s="36">
        <v>3.03</v>
      </c>
      <c r="K646" s="37"/>
      <c r="L646" s="36">
        <v>2.75</v>
      </c>
      <c r="M646" s="37"/>
      <c r="N646" s="36">
        <v>16.7</v>
      </c>
      <c r="O646" s="37"/>
      <c r="P646" s="36">
        <v>101.8</v>
      </c>
      <c r="Q646" s="37"/>
    </row>
    <row r="647" spans="1:17" ht="15.6" x14ac:dyDescent="0.3">
      <c r="A647" s="33" t="s">
        <v>19</v>
      </c>
      <c r="B647" s="34"/>
      <c r="C647" s="34"/>
      <c r="D647" s="34"/>
      <c r="E647" s="34"/>
      <c r="F647" s="35"/>
      <c r="G647" s="1" t="s">
        <v>20</v>
      </c>
      <c r="H647" s="36">
        <v>20</v>
      </c>
      <c r="I647" s="37"/>
      <c r="J647" s="36">
        <v>0.16</v>
      </c>
      <c r="K647" s="37"/>
      <c r="L647" s="36">
        <v>0.04</v>
      </c>
      <c r="M647" s="37"/>
      <c r="N647" s="36">
        <v>0.46</v>
      </c>
      <c r="O647" s="37"/>
      <c r="P647" s="36">
        <v>2.2000000000000002</v>
      </c>
      <c r="Q647" s="37"/>
    </row>
    <row r="648" spans="1:17" ht="15.6" x14ac:dyDescent="0.3">
      <c r="A648" s="33" t="s">
        <v>277</v>
      </c>
      <c r="B648" s="34"/>
      <c r="C648" s="34"/>
      <c r="D648" s="34"/>
      <c r="E648" s="34"/>
      <c r="F648" s="35"/>
      <c r="G648" s="1" t="s">
        <v>276</v>
      </c>
      <c r="H648" s="36">
        <v>20</v>
      </c>
      <c r="I648" s="37"/>
      <c r="J648" s="36">
        <v>0.22</v>
      </c>
      <c r="K648" s="37"/>
      <c r="L648" s="36">
        <v>0.02</v>
      </c>
      <c r="M648" s="37"/>
      <c r="N648" s="36">
        <v>0.78</v>
      </c>
      <c r="O648" s="37"/>
      <c r="P648" s="36">
        <v>3.4</v>
      </c>
      <c r="Q648" s="37"/>
    </row>
    <row r="649" spans="1:17" ht="15.75" customHeight="1" x14ac:dyDescent="0.3">
      <c r="A649" s="62" t="s">
        <v>280</v>
      </c>
      <c r="B649" s="63"/>
      <c r="C649" s="63"/>
      <c r="D649" s="63"/>
      <c r="E649" s="63"/>
      <c r="F649" s="64"/>
      <c r="G649" s="3" t="s">
        <v>98</v>
      </c>
      <c r="H649" s="45" t="s">
        <v>99</v>
      </c>
      <c r="I649" s="46"/>
      <c r="J649" s="36">
        <v>0.5</v>
      </c>
      <c r="K649" s="37"/>
      <c r="L649" s="45" t="s">
        <v>45</v>
      </c>
      <c r="M649" s="46"/>
      <c r="N649" s="45" t="s">
        <v>281</v>
      </c>
      <c r="O649" s="46"/>
      <c r="P649" s="45" t="s">
        <v>181</v>
      </c>
      <c r="Q649" s="46"/>
    </row>
    <row r="650" spans="1:17" ht="15.6" x14ac:dyDescent="0.3">
      <c r="A650" s="38" t="s">
        <v>13</v>
      </c>
      <c r="B650" s="39"/>
      <c r="C650" s="39"/>
      <c r="D650" s="39"/>
      <c r="E650" s="39"/>
      <c r="F650" s="39"/>
      <c r="G650" s="39"/>
      <c r="H650" s="39"/>
      <c r="I650" s="39"/>
      <c r="J650" s="40">
        <f>+J642+J643+J644+J645+J646+J649+J647+J648</f>
        <v>23.53</v>
      </c>
      <c r="K650" s="41"/>
      <c r="L650" s="40">
        <f>+L642+L643+L644+L645+L646+L649+L647+L648</f>
        <v>15.7</v>
      </c>
      <c r="M650" s="41"/>
      <c r="N650" s="40">
        <f>+N642+N643+N644+N645+N646+N649+N647+N648</f>
        <v>45.810000000000009</v>
      </c>
      <c r="O650" s="41"/>
      <c r="P650" s="40">
        <f>+P642+P643+P644+P645+P646+P649+P647+P648</f>
        <v>421.06</v>
      </c>
      <c r="Q650" s="41"/>
    </row>
    <row r="653" spans="1:17" ht="15.6" x14ac:dyDescent="0.3">
      <c r="G653" s="40" t="s">
        <v>311</v>
      </c>
      <c r="H653" s="77"/>
      <c r="I653" s="77"/>
      <c r="J653" s="41"/>
    </row>
    <row r="655" spans="1:17" ht="15.6" x14ac:dyDescent="0.3">
      <c r="A655" s="50" t="s">
        <v>1</v>
      </c>
      <c r="B655" s="51"/>
      <c r="C655" s="51"/>
      <c r="D655" s="51"/>
      <c r="E655" s="51"/>
      <c r="F655" s="51"/>
      <c r="G655" s="52" t="s">
        <v>2</v>
      </c>
      <c r="H655" s="52" t="s">
        <v>3</v>
      </c>
      <c r="I655" s="52"/>
      <c r="J655" s="52" t="s">
        <v>4</v>
      </c>
      <c r="K655" s="52"/>
      <c r="L655" s="52"/>
      <c r="M655" s="52"/>
      <c r="N655" s="52"/>
      <c r="O655" s="52"/>
      <c r="P655" s="53" t="s">
        <v>5</v>
      </c>
      <c r="Q655" s="54"/>
    </row>
    <row r="656" spans="1:17" ht="15.6" x14ac:dyDescent="0.3">
      <c r="A656" s="51"/>
      <c r="B656" s="51"/>
      <c r="C656" s="51"/>
      <c r="D656" s="51"/>
      <c r="E656" s="51"/>
      <c r="F656" s="51"/>
      <c r="G656" s="52"/>
      <c r="H656" s="52"/>
      <c r="I656" s="52"/>
      <c r="J656" s="40" t="s">
        <v>6</v>
      </c>
      <c r="K656" s="41"/>
      <c r="L656" s="40" t="s">
        <v>7</v>
      </c>
      <c r="M656" s="41"/>
      <c r="N656" s="40" t="s">
        <v>8</v>
      </c>
      <c r="O656" s="41"/>
      <c r="P656" s="55"/>
      <c r="Q656" s="56"/>
    </row>
    <row r="657" spans="1:18" ht="15.6" x14ac:dyDescent="0.3">
      <c r="A657" s="33" t="s">
        <v>185</v>
      </c>
      <c r="B657" s="34"/>
      <c r="C657" s="34"/>
      <c r="D657" s="34"/>
      <c r="E657" s="34"/>
      <c r="F657" s="35"/>
      <c r="G657" s="1" t="s">
        <v>186</v>
      </c>
      <c r="H657" s="36">
        <v>120</v>
      </c>
      <c r="I657" s="37"/>
      <c r="J657" s="36">
        <v>18.489999999999998</v>
      </c>
      <c r="K657" s="37"/>
      <c r="L657" s="36">
        <v>14.33</v>
      </c>
      <c r="M657" s="37"/>
      <c r="N657" s="36">
        <v>17.440000000000001</v>
      </c>
      <c r="O657" s="37"/>
      <c r="P657" s="36">
        <v>267.66000000000003</v>
      </c>
      <c r="Q657" s="37"/>
    </row>
    <row r="658" spans="1:18" ht="15.6" x14ac:dyDescent="0.3">
      <c r="A658" s="33" t="s">
        <v>123</v>
      </c>
      <c r="B658" s="34"/>
      <c r="C658" s="34"/>
      <c r="D658" s="34"/>
      <c r="E658" s="34"/>
      <c r="F658" s="35"/>
      <c r="G658" s="4" t="s">
        <v>124</v>
      </c>
      <c r="H658" s="45" t="s">
        <v>187</v>
      </c>
      <c r="I658" s="46"/>
      <c r="J658" s="45" t="s">
        <v>188</v>
      </c>
      <c r="K658" s="46"/>
      <c r="L658" s="45" t="s">
        <v>45</v>
      </c>
      <c r="M658" s="46"/>
      <c r="N658" s="45" t="s">
        <v>189</v>
      </c>
      <c r="O658" s="46"/>
      <c r="P658" s="45" t="s">
        <v>190</v>
      </c>
      <c r="Q658" s="46"/>
    </row>
    <row r="659" spans="1:18" ht="15.6" x14ac:dyDescent="0.3">
      <c r="A659" s="33" t="s">
        <v>191</v>
      </c>
      <c r="B659" s="34"/>
      <c r="C659" s="34"/>
      <c r="D659" s="34"/>
      <c r="E659" s="34"/>
      <c r="F659" s="35"/>
      <c r="G659" s="1" t="s">
        <v>54</v>
      </c>
      <c r="H659" s="45" t="s">
        <v>112</v>
      </c>
      <c r="I659" s="46"/>
      <c r="J659" s="45" t="s">
        <v>177</v>
      </c>
      <c r="K659" s="46"/>
      <c r="L659" s="45" t="s">
        <v>192</v>
      </c>
      <c r="M659" s="46"/>
      <c r="N659" s="45" t="s">
        <v>177</v>
      </c>
      <c r="O659" s="46"/>
      <c r="P659" s="45" t="s">
        <v>194</v>
      </c>
      <c r="Q659" s="46"/>
    </row>
    <row r="660" spans="1:18" ht="15.6" x14ac:dyDescent="0.3">
      <c r="A660" s="33" t="s">
        <v>301</v>
      </c>
      <c r="B660" s="34"/>
      <c r="C660" s="34"/>
      <c r="D660" s="34"/>
      <c r="E660" s="34"/>
      <c r="F660" s="35"/>
      <c r="G660" s="1" t="s">
        <v>12</v>
      </c>
      <c r="H660" s="45" t="s">
        <v>180</v>
      </c>
      <c r="I660" s="46"/>
      <c r="J660" s="45" t="s">
        <v>195</v>
      </c>
      <c r="K660" s="46"/>
      <c r="L660" s="45" t="s">
        <v>196</v>
      </c>
      <c r="M660" s="46"/>
      <c r="N660" s="45" t="s">
        <v>197</v>
      </c>
      <c r="O660" s="46"/>
      <c r="P660" s="45" t="s">
        <v>198</v>
      </c>
      <c r="Q660" s="46"/>
    </row>
    <row r="661" spans="1:18" ht="15.6" x14ac:dyDescent="0.3">
      <c r="A661" s="33" t="s">
        <v>116</v>
      </c>
      <c r="B661" s="34"/>
      <c r="C661" s="34"/>
      <c r="D661" s="34"/>
      <c r="E661" s="34"/>
      <c r="F661" s="35"/>
      <c r="G661" s="1" t="s">
        <v>117</v>
      </c>
      <c r="H661" s="45" t="s">
        <v>43</v>
      </c>
      <c r="I661" s="46"/>
      <c r="J661" s="45" t="s">
        <v>45</v>
      </c>
      <c r="K661" s="46"/>
      <c r="L661" s="45" t="s">
        <v>45</v>
      </c>
      <c r="M661" s="46"/>
      <c r="N661" s="45" t="s">
        <v>45</v>
      </c>
      <c r="O661" s="46"/>
      <c r="P661" s="45" t="s">
        <v>45</v>
      </c>
      <c r="Q661" s="46"/>
    </row>
    <row r="662" spans="1:18" ht="15.6" x14ac:dyDescent="0.3">
      <c r="A662" s="38" t="s">
        <v>13</v>
      </c>
      <c r="B662" s="39"/>
      <c r="C662" s="39"/>
      <c r="D662" s="39"/>
      <c r="E662" s="39"/>
      <c r="F662" s="39"/>
      <c r="G662" s="39"/>
      <c r="H662" s="39"/>
      <c r="I662" s="39"/>
      <c r="J662" s="40">
        <f t="shared" ref="J662:P662" si="13">+J657+J658+J659+J660</f>
        <v>19.91</v>
      </c>
      <c r="K662" s="41"/>
      <c r="L662" s="40">
        <f t="shared" si="13"/>
        <v>14.850000000000001</v>
      </c>
      <c r="M662" s="41"/>
      <c r="N662" s="40">
        <f t="shared" si="13"/>
        <v>34.940000000000005</v>
      </c>
      <c r="O662" s="41"/>
      <c r="P662" s="40">
        <f t="shared" si="13"/>
        <v>339.83000000000004</v>
      </c>
      <c r="Q662" s="41"/>
    </row>
    <row r="663" spans="1:18" ht="15.6" x14ac:dyDescent="0.3">
      <c r="A663" s="38" t="s">
        <v>40</v>
      </c>
      <c r="B663" s="39"/>
      <c r="C663" s="39"/>
      <c r="D663" s="39"/>
      <c r="E663" s="39"/>
      <c r="F663" s="39"/>
      <c r="G663" s="39"/>
      <c r="H663" s="39"/>
      <c r="I663" s="39"/>
      <c r="J663" s="42">
        <f>+J635+J650+J662</f>
        <v>51.1</v>
      </c>
      <c r="K663" s="43"/>
      <c r="L663" s="42">
        <f>+L635+L650+L662</f>
        <v>35.909999999999997</v>
      </c>
      <c r="M663" s="43"/>
      <c r="N663" s="42">
        <f>+N635+N650+N662</f>
        <v>120.84</v>
      </c>
      <c r="O663" s="43"/>
      <c r="P663" s="42">
        <f>+P635+P650+P662</f>
        <v>991.59</v>
      </c>
      <c r="Q663" s="43"/>
    </row>
    <row r="665" spans="1:18" x14ac:dyDescent="0.3">
      <c r="R665">
        <v>12</v>
      </c>
    </row>
    <row r="666" spans="1:18" ht="15.6" x14ac:dyDescent="0.3">
      <c r="A666" s="44" t="s">
        <v>23</v>
      </c>
      <c r="B666" s="44"/>
      <c r="C666" s="44"/>
      <c r="D666" s="44"/>
      <c r="E666" s="44"/>
      <c r="F666" s="44"/>
      <c r="G666" s="44"/>
      <c r="H666" s="44"/>
    </row>
    <row r="667" spans="1:18" ht="15.6" x14ac:dyDescent="0.3">
      <c r="A667" s="5"/>
      <c r="B667" s="5"/>
      <c r="C667" s="5"/>
      <c r="D667" s="5"/>
      <c r="E667" s="5"/>
      <c r="F667" s="5"/>
      <c r="G667" s="5"/>
      <c r="H667" s="5"/>
    </row>
    <row r="668" spans="1:18" ht="15.6" x14ac:dyDescent="0.3">
      <c r="A668" s="20" t="s">
        <v>386</v>
      </c>
      <c r="B668" s="20"/>
      <c r="C668" s="20"/>
      <c r="D668" s="20"/>
      <c r="E668" s="20"/>
      <c r="F668" s="20"/>
      <c r="G668" s="20"/>
      <c r="H668" s="5"/>
    </row>
    <row r="669" spans="1:18" ht="15.6" x14ac:dyDescent="0.3">
      <c r="A669" s="20"/>
      <c r="B669" s="20"/>
      <c r="C669" s="20"/>
      <c r="D669" s="20"/>
      <c r="E669" s="20"/>
      <c r="F669" s="20"/>
      <c r="G669" s="20"/>
      <c r="H669" s="5"/>
    </row>
    <row r="670" spans="1:18" ht="15.6" x14ac:dyDescent="0.3">
      <c r="A670" s="20"/>
      <c r="B670" s="20"/>
      <c r="C670" s="20"/>
      <c r="D670" s="20"/>
      <c r="E670" s="20"/>
      <c r="F670" s="20"/>
      <c r="G670" s="20"/>
      <c r="H670" s="5"/>
    </row>
    <row r="671" spans="1:18" ht="15.6" x14ac:dyDescent="0.3">
      <c r="A671" s="20"/>
      <c r="B671" s="20"/>
      <c r="C671" s="20"/>
      <c r="D671" s="20"/>
      <c r="E671" s="20"/>
      <c r="F671" s="20"/>
      <c r="G671" s="20"/>
      <c r="H671" s="5"/>
    </row>
    <row r="672" spans="1:18" ht="15.6" x14ac:dyDescent="0.3">
      <c r="A672" s="5"/>
      <c r="B672" s="5"/>
      <c r="C672" s="5"/>
      <c r="D672" s="5"/>
      <c r="E672" s="5"/>
      <c r="F672" s="5"/>
      <c r="G672" s="5"/>
      <c r="H672" s="5"/>
    </row>
    <row r="673" spans="1:19" ht="15.6" x14ac:dyDescent="0.3">
      <c r="A673" s="5"/>
      <c r="B673" s="5"/>
      <c r="C673" s="5"/>
      <c r="D673" s="5"/>
      <c r="E673" s="5"/>
      <c r="F673" s="5"/>
      <c r="G673" s="5"/>
      <c r="H673" s="5"/>
    </row>
    <row r="674" spans="1:19" ht="15.6" x14ac:dyDescent="0.3">
      <c r="A674" s="5"/>
      <c r="B674" s="5"/>
      <c r="C674" s="5"/>
      <c r="D674" s="5"/>
      <c r="E674" s="5"/>
      <c r="F674" s="5"/>
      <c r="G674" s="5"/>
      <c r="H674" s="5"/>
    </row>
    <row r="675" spans="1:19" x14ac:dyDescent="0.3">
      <c r="I675" s="11"/>
      <c r="J675" s="11"/>
    </row>
    <row r="676" spans="1:19" ht="15" customHeight="1" x14ac:dyDescent="0.3">
      <c r="A676" s="65" t="s">
        <v>298</v>
      </c>
      <c r="B676" s="66"/>
      <c r="C676" s="66"/>
      <c r="D676" s="66"/>
      <c r="E676" s="66"/>
      <c r="I676" s="11"/>
      <c r="J676" s="11"/>
      <c r="O676" s="20" t="s">
        <v>385</v>
      </c>
      <c r="P676" s="20"/>
      <c r="Q676" s="20"/>
      <c r="R676" s="19"/>
      <c r="S676" s="19"/>
    </row>
    <row r="677" spans="1:19" ht="15" customHeight="1" x14ac:dyDescent="0.3">
      <c r="A677" s="66"/>
      <c r="B677" s="66"/>
      <c r="C677" s="66"/>
      <c r="D677" s="66"/>
      <c r="E677" s="66"/>
      <c r="I677" s="11"/>
      <c r="J677" s="11"/>
      <c r="O677" s="20"/>
      <c r="P677" s="20"/>
      <c r="Q677" s="20"/>
      <c r="R677" s="19"/>
      <c r="S677" s="19"/>
    </row>
    <row r="678" spans="1:19" ht="15" customHeight="1" x14ac:dyDescent="0.3">
      <c r="A678" s="66"/>
      <c r="B678" s="66"/>
      <c r="C678" s="66"/>
      <c r="D678" s="66"/>
      <c r="E678" s="66"/>
      <c r="I678" s="11"/>
      <c r="J678" s="11"/>
      <c r="O678" s="20"/>
      <c r="P678" s="20"/>
      <c r="Q678" s="20"/>
      <c r="R678" s="19"/>
      <c r="S678" s="19"/>
    </row>
    <row r="679" spans="1:19" ht="15" customHeight="1" x14ac:dyDescent="0.3">
      <c r="I679" s="11"/>
      <c r="J679" s="11"/>
      <c r="O679" s="20"/>
      <c r="P679" s="20"/>
      <c r="Q679" s="20"/>
      <c r="R679" s="19"/>
      <c r="S679" s="19"/>
    </row>
    <row r="680" spans="1:19" ht="15" customHeight="1" x14ac:dyDescent="0.3">
      <c r="I680" s="11"/>
      <c r="J680" s="11"/>
      <c r="O680" s="20"/>
      <c r="P680" s="20"/>
      <c r="Q680" s="20"/>
      <c r="R680" s="19"/>
      <c r="S680" s="19"/>
    </row>
    <row r="681" spans="1:19" ht="15.6" x14ac:dyDescent="0.3">
      <c r="A681" s="67" t="s">
        <v>199</v>
      </c>
      <c r="B681" s="67"/>
      <c r="C681" s="67"/>
      <c r="D681" s="67"/>
      <c r="O681" s="20"/>
      <c r="P681" s="20"/>
      <c r="Q681" s="20"/>
      <c r="R681" s="19"/>
      <c r="S681" s="19"/>
    </row>
    <row r="683" spans="1:19" ht="15.6" x14ac:dyDescent="0.3">
      <c r="G683" s="49" t="s">
        <v>309</v>
      </c>
      <c r="H683" s="49"/>
      <c r="I683" s="49"/>
      <c r="J683" s="49"/>
    </row>
    <row r="685" spans="1:19" ht="15.6" x14ac:dyDescent="0.3">
      <c r="A685" s="68" t="s">
        <v>1</v>
      </c>
      <c r="B685" s="69"/>
      <c r="C685" s="69"/>
      <c r="D685" s="69"/>
      <c r="E685" s="69"/>
      <c r="F685" s="69"/>
      <c r="G685" s="70" t="s">
        <v>2</v>
      </c>
      <c r="H685" s="70" t="s">
        <v>3</v>
      </c>
      <c r="I685" s="70"/>
      <c r="J685" s="70" t="s">
        <v>4</v>
      </c>
      <c r="K685" s="70"/>
      <c r="L685" s="70"/>
      <c r="M685" s="70"/>
      <c r="N685" s="70"/>
      <c r="O685" s="70"/>
      <c r="P685" s="71" t="s">
        <v>5</v>
      </c>
      <c r="Q685" s="72"/>
    </row>
    <row r="686" spans="1:19" ht="15.6" x14ac:dyDescent="0.3">
      <c r="A686" s="69"/>
      <c r="B686" s="69"/>
      <c r="C686" s="69"/>
      <c r="D686" s="69"/>
      <c r="E686" s="69"/>
      <c r="F686" s="69"/>
      <c r="G686" s="70"/>
      <c r="H686" s="70"/>
      <c r="I686" s="70"/>
      <c r="J686" s="75" t="s">
        <v>6</v>
      </c>
      <c r="K686" s="76"/>
      <c r="L686" s="75" t="s">
        <v>7</v>
      </c>
      <c r="M686" s="76"/>
      <c r="N686" s="75" t="s">
        <v>8</v>
      </c>
      <c r="O686" s="76"/>
      <c r="P686" s="73"/>
      <c r="Q686" s="74"/>
    </row>
    <row r="687" spans="1:19" ht="15.6" x14ac:dyDescent="0.3">
      <c r="A687" s="59" t="s">
        <v>200</v>
      </c>
      <c r="B687" s="60"/>
      <c r="C687" s="60"/>
      <c r="D687" s="60"/>
      <c r="E687" s="60"/>
      <c r="F687" s="61"/>
      <c r="G687" s="2" t="s">
        <v>201</v>
      </c>
      <c r="H687" s="45" t="s">
        <v>43</v>
      </c>
      <c r="I687" s="46"/>
      <c r="J687" s="36">
        <v>5.54</v>
      </c>
      <c r="K687" s="37"/>
      <c r="L687" s="45" t="s">
        <v>202</v>
      </c>
      <c r="M687" s="46"/>
      <c r="N687" s="45" t="s">
        <v>203</v>
      </c>
      <c r="O687" s="46"/>
      <c r="P687" s="45" t="s">
        <v>204</v>
      </c>
      <c r="Q687" s="46"/>
    </row>
    <row r="688" spans="1:19" ht="15.6" x14ac:dyDescent="0.3">
      <c r="A688" s="59" t="s">
        <v>302</v>
      </c>
      <c r="B688" s="60"/>
      <c r="C688" s="60"/>
      <c r="D688" s="60"/>
      <c r="E688" s="60"/>
      <c r="F688" s="61"/>
      <c r="G688" s="3" t="s">
        <v>303</v>
      </c>
      <c r="H688" s="45" t="s">
        <v>187</v>
      </c>
      <c r="I688" s="46"/>
      <c r="J688" s="45" t="s">
        <v>188</v>
      </c>
      <c r="K688" s="46"/>
      <c r="L688" s="45" t="s">
        <v>45</v>
      </c>
      <c r="M688" s="46"/>
      <c r="N688" s="45" t="s">
        <v>304</v>
      </c>
      <c r="O688" s="46"/>
      <c r="P688" s="45" t="s">
        <v>305</v>
      </c>
      <c r="Q688" s="46"/>
    </row>
    <row r="689" spans="1:17" ht="15.6" x14ac:dyDescent="0.3">
      <c r="A689" s="62" t="s">
        <v>57</v>
      </c>
      <c r="B689" s="63"/>
      <c r="C689" s="63"/>
      <c r="D689" s="63"/>
      <c r="E689" s="63"/>
      <c r="F689" s="64"/>
      <c r="G689" s="3" t="s">
        <v>58</v>
      </c>
      <c r="H689" s="45" t="s">
        <v>59</v>
      </c>
      <c r="I689" s="46"/>
      <c r="J689" s="36">
        <v>5.34</v>
      </c>
      <c r="K689" s="37"/>
      <c r="L689" s="45" t="s">
        <v>60</v>
      </c>
      <c r="M689" s="46"/>
      <c r="N689" s="45" t="s">
        <v>61</v>
      </c>
      <c r="O689" s="46"/>
      <c r="P689" s="45" t="s">
        <v>62</v>
      </c>
      <c r="Q689" s="46"/>
    </row>
    <row r="690" spans="1:17" ht="15.6" x14ac:dyDescent="0.3">
      <c r="A690" s="62" t="s">
        <v>178</v>
      </c>
      <c r="B690" s="63"/>
      <c r="C690" s="63"/>
      <c r="D690" s="63"/>
      <c r="E690" s="63"/>
      <c r="F690" s="64"/>
      <c r="G690" s="2" t="s">
        <v>41</v>
      </c>
      <c r="H690" s="45" t="s">
        <v>43</v>
      </c>
      <c r="I690" s="46"/>
      <c r="J690" s="36">
        <v>0</v>
      </c>
      <c r="K690" s="37"/>
      <c r="L690" s="45" t="s">
        <v>45</v>
      </c>
      <c r="M690" s="46"/>
      <c r="N690" s="45" t="s">
        <v>45</v>
      </c>
      <c r="O690" s="46"/>
      <c r="P690" s="45" t="s">
        <v>45</v>
      </c>
      <c r="Q690" s="46"/>
    </row>
    <row r="691" spans="1:17" ht="15.6" x14ac:dyDescent="0.3">
      <c r="A691" s="47" t="s">
        <v>13</v>
      </c>
      <c r="B691" s="48"/>
      <c r="C691" s="48"/>
      <c r="D691" s="48"/>
      <c r="E691" s="48"/>
      <c r="F691" s="48"/>
      <c r="G691" s="48"/>
      <c r="H691" s="48"/>
      <c r="I691" s="48"/>
      <c r="J691" s="42">
        <f>+J687+J689+J688</f>
        <v>11.129999999999999</v>
      </c>
      <c r="K691" s="43"/>
      <c r="L691" s="42">
        <f>+L687+L688+L689</f>
        <v>6.12</v>
      </c>
      <c r="M691" s="43"/>
      <c r="N691" s="42">
        <f>+N687+N688+N689</f>
        <v>35.5</v>
      </c>
      <c r="O691" s="43"/>
      <c r="P691" s="42">
        <f>+P687+P688+P689</f>
        <v>228.15</v>
      </c>
      <c r="Q691" s="43"/>
    </row>
    <row r="694" spans="1:17" ht="15.6" x14ac:dyDescent="0.3">
      <c r="G694" s="49" t="s">
        <v>310</v>
      </c>
      <c r="H694" s="49"/>
      <c r="I694" s="49"/>
      <c r="J694" s="49"/>
    </row>
    <row r="696" spans="1:17" ht="15.6" x14ac:dyDescent="0.3">
      <c r="A696" s="50" t="s">
        <v>1</v>
      </c>
      <c r="B696" s="51"/>
      <c r="C696" s="51"/>
      <c r="D696" s="51"/>
      <c r="E696" s="51"/>
      <c r="F696" s="51"/>
      <c r="G696" s="52" t="s">
        <v>2</v>
      </c>
      <c r="H696" s="52" t="s">
        <v>3</v>
      </c>
      <c r="I696" s="52"/>
      <c r="J696" s="52" t="s">
        <v>4</v>
      </c>
      <c r="K696" s="52"/>
      <c r="L696" s="52"/>
      <c r="M696" s="52"/>
      <c r="N696" s="52"/>
      <c r="O696" s="52"/>
      <c r="P696" s="53" t="s">
        <v>5</v>
      </c>
      <c r="Q696" s="54"/>
    </row>
    <row r="697" spans="1:17" ht="15.6" x14ac:dyDescent="0.3">
      <c r="A697" s="51"/>
      <c r="B697" s="51"/>
      <c r="C697" s="51"/>
      <c r="D697" s="51"/>
      <c r="E697" s="51"/>
      <c r="F697" s="51"/>
      <c r="G697" s="52"/>
      <c r="H697" s="52"/>
      <c r="I697" s="52"/>
      <c r="J697" s="40" t="s">
        <v>6</v>
      </c>
      <c r="K697" s="41"/>
      <c r="L697" s="40" t="s">
        <v>7</v>
      </c>
      <c r="M697" s="41"/>
      <c r="N697" s="40" t="s">
        <v>8</v>
      </c>
      <c r="O697" s="41"/>
      <c r="P697" s="55"/>
      <c r="Q697" s="56"/>
    </row>
    <row r="698" spans="1:17" ht="15.6" x14ac:dyDescent="0.3">
      <c r="A698" s="33" t="s">
        <v>408</v>
      </c>
      <c r="B698" s="34"/>
      <c r="C698" s="34"/>
      <c r="D698" s="34"/>
      <c r="E698" s="34"/>
      <c r="F698" s="35"/>
      <c r="G698" s="1" t="s">
        <v>407</v>
      </c>
      <c r="H698" s="36">
        <v>100</v>
      </c>
      <c r="I698" s="37"/>
      <c r="J698" s="36">
        <v>2.13</v>
      </c>
      <c r="K698" s="37"/>
      <c r="L698" s="36">
        <v>2.15</v>
      </c>
      <c r="M698" s="37"/>
      <c r="N698" s="36">
        <v>5.55</v>
      </c>
      <c r="O698" s="37"/>
      <c r="P698" s="36">
        <v>44.24</v>
      </c>
      <c r="Q698" s="37"/>
    </row>
    <row r="699" spans="1:17" ht="15.6" x14ac:dyDescent="0.3">
      <c r="A699" s="33" t="s">
        <v>100</v>
      </c>
      <c r="B699" s="34"/>
      <c r="C699" s="34"/>
      <c r="D699" s="34"/>
      <c r="E699" s="34"/>
      <c r="F699" s="35"/>
      <c r="G699" s="1" t="s">
        <v>101</v>
      </c>
      <c r="H699" s="36">
        <v>30</v>
      </c>
      <c r="I699" s="37"/>
      <c r="J699" s="36">
        <v>2.19</v>
      </c>
      <c r="K699" s="37"/>
      <c r="L699" s="36">
        <v>0.63</v>
      </c>
      <c r="M699" s="37"/>
      <c r="N699" s="36">
        <v>13.2</v>
      </c>
      <c r="O699" s="37"/>
      <c r="P699" s="36">
        <v>71.7</v>
      </c>
      <c r="Q699" s="37"/>
    </row>
    <row r="700" spans="1:17" ht="15.75" customHeight="1" x14ac:dyDescent="0.3">
      <c r="A700" s="21" t="s">
        <v>271</v>
      </c>
      <c r="B700" s="22"/>
      <c r="C700" s="22"/>
      <c r="D700" s="22"/>
      <c r="E700" s="22"/>
      <c r="F700" s="23"/>
      <c r="G700" s="8" t="s">
        <v>272</v>
      </c>
      <c r="H700" s="29">
        <v>60</v>
      </c>
      <c r="I700" s="30"/>
      <c r="J700" s="36">
        <v>15.08</v>
      </c>
      <c r="K700" s="37"/>
      <c r="L700" s="36">
        <v>6.72</v>
      </c>
      <c r="M700" s="37"/>
      <c r="N700" s="36">
        <v>5.85</v>
      </c>
      <c r="O700" s="37"/>
      <c r="P700" s="36">
        <v>132.12</v>
      </c>
      <c r="Q700" s="37"/>
    </row>
    <row r="701" spans="1:17" ht="15.75" customHeight="1" x14ac:dyDescent="0.3">
      <c r="A701" s="57" t="s">
        <v>367</v>
      </c>
      <c r="B701" s="90"/>
      <c r="C701" s="90"/>
      <c r="D701" s="90"/>
      <c r="E701" s="90"/>
      <c r="F701" s="91"/>
      <c r="G701" s="1" t="s">
        <v>368</v>
      </c>
      <c r="H701" s="36">
        <v>20</v>
      </c>
      <c r="I701" s="37"/>
      <c r="J701" s="36">
        <v>0.42</v>
      </c>
      <c r="K701" s="37"/>
      <c r="L701" s="36">
        <v>3.87</v>
      </c>
      <c r="M701" s="37"/>
      <c r="N701" s="36">
        <v>1.29</v>
      </c>
      <c r="O701" s="37"/>
      <c r="P701" s="36">
        <v>41.61</v>
      </c>
      <c r="Q701" s="37"/>
    </row>
    <row r="702" spans="1:17" ht="15.75" customHeight="1" x14ac:dyDescent="0.3">
      <c r="A702" s="57" t="s">
        <v>273</v>
      </c>
      <c r="B702" s="90"/>
      <c r="C702" s="90"/>
      <c r="D702" s="90"/>
      <c r="E702" s="90"/>
      <c r="F702" s="91"/>
      <c r="G702" s="8" t="s">
        <v>274</v>
      </c>
      <c r="H702" s="36">
        <v>40</v>
      </c>
      <c r="I702" s="37"/>
      <c r="J702" s="36">
        <v>1.84</v>
      </c>
      <c r="K702" s="37"/>
      <c r="L702" s="36">
        <v>2.0699999999999998</v>
      </c>
      <c r="M702" s="37"/>
      <c r="N702" s="36">
        <v>11.23</v>
      </c>
      <c r="O702" s="37"/>
      <c r="P702" s="36">
        <v>71.17</v>
      </c>
      <c r="Q702" s="37"/>
    </row>
    <row r="703" spans="1:17" ht="15.6" x14ac:dyDescent="0.3">
      <c r="A703" s="33" t="s">
        <v>320</v>
      </c>
      <c r="B703" s="34"/>
      <c r="C703" s="34"/>
      <c r="D703" s="34"/>
      <c r="E703" s="34"/>
      <c r="F703" s="35"/>
      <c r="G703" s="1" t="s">
        <v>146</v>
      </c>
      <c r="H703" s="36">
        <v>40</v>
      </c>
      <c r="I703" s="37"/>
      <c r="J703" s="36">
        <v>0.67</v>
      </c>
      <c r="K703" s="37"/>
      <c r="L703" s="36">
        <v>1.86</v>
      </c>
      <c r="M703" s="37"/>
      <c r="N703" s="36">
        <v>4.5999999999999996</v>
      </c>
      <c r="O703" s="37"/>
      <c r="P703" s="36">
        <v>34.28</v>
      </c>
      <c r="Q703" s="37"/>
    </row>
    <row r="704" spans="1:17" ht="15.6" x14ac:dyDescent="0.3">
      <c r="A704" s="33" t="s">
        <v>331</v>
      </c>
      <c r="B704" s="34"/>
      <c r="C704" s="34"/>
      <c r="D704" s="34"/>
      <c r="E704" s="34"/>
      <c r="F704" s="35"/>
      <c r="G704" s="1" t="s">
        <v>332</v>
      </c>
      <c r="H704" s="36">
        <v>20</v>
      </c>
      <c r="I704" s="37"/>
      <c r="J704" s="36">
        <v>0.2</v>
      </c>
      <c r="K704" s="37"/>
      <c r="L704" s="36">
        <v>0.04</v>
      </c>
      <c r="M704" s="37"/>
      <c r="N704" s="36">
        <v>0.82</v>
      </c>
      <c r="O704" s="37"/>
      <c r="P704" s="36">
        <v>3.4</v>
      </c>
      <c r="Q704" s="37"/>
    </row>
    <row r="705" spans="1:17" ht="15.6" x14ac:dyDescent="0.3">
      <c r="A705" s="33" t="s">
        <v>19</v>
      </c>
      <c r="B705" s="34"/>
      <c r="C705" s="34"/>
      <c r="D705" s="34"/>
      <c r="E705" s="34"/>
      <c r="F705" s="35"/>
      <c r="G705" s="1" t="s">
        <v>20</v>
      </c>
      <c r="H705" s="36">
        <v>20</v>
      </c>
      <c r="I705" s="37"/>
      <c r="J705" s="36">
        <v>0.16</v>
      </c>
      <c r="K705" s="37"/>
      <c r="L705" s="36">
        <v>0.04</v>
      </c>
      <c r="M705" s="37"/>
      <c r="N705" s="36">
        <v>0.46</v>
      </c>
      <c r="O705" s="37"/>
      <c r="P705" s="36">
        <v>2.2000000000000002</v>
      </c>
      <c r="Q705" s="37"/>
    </row>
    <row r="706" spans="1:17" ht="15.6" x14ac:dyDescent="0.3">
      <c r="A706" s="33" t="s">
        <v>205</v>
      </c>
      <c r="B706" s="34"/>
      <c r="C706" s="34"/>
      <c r="D706" s="34"/>
      <c r="E706" s="34"/>
      <c r="F706" s="35"/>
      <c r="G706" s="1" t="s">
        <v>38</v>
      </c>
      <c r="H706" s="36">
        <v>150</v>
      </c>
      <c r="I706" s="37"/>
      <c r="J706" s="36">
        <v>0.04</v>
      </c>
      <c r="K706" s="37"/>
      <c r="L706" s="36">
        <v>0.01</v>
      </c>
      <c r="M706" s="37"/>
      <c r="N706" s="36">
        <v>0.55000000000000004</v>
      </c>
      <c r="O706" s="37"/>
      <c r="P706" s="36">
        <v>2.15</v>
      </c>
      <c r="Q706" s="37"/>
    </row>
    <row r="707" spans="1:17" ht="15.6" x14ac:dyDescent="0.3">
      <c r="A707" s="38" t="s">
        <v>13</v>
      </c>
      <c r="B707" s="39"/>
      <c r="C707" s="39"/>
      <c r="D707" s="39"/>
      <c r="E707" s="39"/>
      <c r="F707" s="39"/>
      <c r="G707" s="39"/>
      <c r="H707" s="39"/>
      <c r="I707" s="39"/>
      <c r="J707" s="40">
        <f>+J698+J699+J700+J701+J703+J706+J702+J704+J705</f>
        <v>22.73</v>
      </c>
      <c r="K707" s="41"/>
      <c r="L707" s="40">
        <f>+L698+L699+L700+L701+L703+L706+L702+L704+L705</f>
        <v>17.389999999999997</v>
      </c>
      <c r="M707" s="41"/>
      <c r="N707" s="40">
        <f>+N698+N699+N700+N701+N703+N706+N702+N704+N705</f>
        <v>43.550000000000004</v>
      </c>
      <c r="O707" s="41"/>
      <c r="P707" s="40">
        <f>+P698+P699+P700+P701+P703+P706+P702+P704+P705</f>
        <v>402.87</v>
      </c>
      <c r="Q707" s="41"/>
    </row>
    <row r="710" spans="1:17" ht="15.6" x14ac:dyDescent="0.3">
      <c r="G710" s="40" t="s">
        <v>311</v>
      </c>
      <c r="H710" s="77"/>
      <c r="I710" s="77"/>
      <c r="J710" s="41"/>
    </row>
    <row r="712" spans="1:17" ht="15.6" x14ac:dyDescent="0.3">
      <c r="A712" s="50" t="s">
        <v>1</v>
      </c>
      <c r="B712" s="51"/>
      <c r="C712" s="51"/>
      <c r="D712" s="51"/>
      <c r="E712" s="51"/>
      <c r="F712" s="51"/>
      <c r="G712" s="52" t="s">
        <v>2</v>
      </c>
      <c r="H712" s="52" t="s">
        <v>3</v>
      </c>
      <c r="I712" s="52"/>
      <c r="J712" s="52" t="s">
        <v>4</v>
      </c>
      <c r="K712" s="52"/>
      <c r="L712" s="52"/>
      <c r="M712" s="52"/>
      <c r="N712" s="52"/>
      <c r="O712" s="52"/>
      <c r="P712" s="53" t="s">
        <v>5</v>
      </c>
      <c r="Q712" s="54"/>
    </row>
    <row r="713" spans="1:17" ht="15.6" x14ac:dyDescent="0.3">
      <c r="A713" s="51"/>
      <c r="B713" s="51"/>
      <c r="C713" s="51"/>
      <c r="D713" s="51"/>
      <c r="E713" s="51"/>
      <c r="F713" s="51"/>
      <c r="G713" s="52"/>
      <c r="H713" s="52"/>
      <c r="I713" s="52"/>
      <c r="J713" s="40" t="s">
        <v>6</v>
      </c>
      <c r="K713" s="41"/>
      <c r="L713" s="40" t="s">
        <v>7</v>
      </c>
      <c r="M713" s="41"/>
      <c r="N713" s="40" t="s">
        <v>8</v>
      </c>
      <c r="O713" s="41"/>
      <c r="P713" s="55"/>
      <c r="Q713" s="56"/>
    </row>
    <row r="714" spans="1:17" ht="15.6" x14ac:dyDescent="0.3">
      <c r="A714" s="33" t="s">
        <v>52</v>
      </c>
      <c r="B714" s="34"/>
      <c r="C714" s="34"/>
      <c r="D714" s="34"/>
      <c r="E714" s="34"/>
      <c r="F714" s="35"/>
      <c r="G714" s="1" t="s">
        <v>53</v>
      </c>
      <c r="H714" s="36">
        <v>120</v>
      </c>
      <c r="I714" s="37"/>
      <c r="J714" s="36">
        <v>17.489999999999998</v>
      </c>
      <c r="K714" s="37"/>
      <c r="L714" s="36">
        <v>7.82</v>
      </c>
      <c r="M714" s="37"/>
      <c r="N714" s="36">
        <v>36.39</v>
      </c>
      <c r="O714" s="37"/>
      <c r="P714" s="36">
        <v>279.26</v>
      </c>
      <c r="Q714" s="37"/>
    </row>
    <row r="715" spans="1:17" ht="15.6" x14ac:dyDescent="0.3">
      <c r="A715" s="33" t="s">
        <v>191</v>
      </c>
      <c r="B715" s="34"/>
      <c r="C715" s="34"/>
      <c r="D715" s="34"/>
      <c r="E715" s="34"/>
      <c r="F715" s="35"/>
      <c r="G715" s="4" t="s">
        <v>54</v>
      </c>
      <c r="H715" s="45" t="s">
        <v>59</v>
      </c>
      <c r="I715" s="46"/>
      <c r="J715" s="45" t="s">
        <v>333</v>
      </c>
      <c r="K715" s="46"/>
      <c r="L715" s="45" t="s">
        <v>193</v>
      </c>
      <c r="M715" s="46"/>
      <c r="N715" s="45" t="s">
        <v>333</v>
      </c>
      <c r="O715" s="46"/>
      <c r="P715" s="45" t="s">
        <v>334</v>
      </c>
      <c r="Q715" s="46"/>
    </row>
    <row r="716" spans="1:17" ht="15.6" x14ac:dyDescent="0.3">
      <c r="A716" s="33" t="s">
        <v>269</v>
      </c>
      <c r="B716" s="34"/>
      <c r="C716" s="34"/>
      <c r="D716" s="34"/>
      <c r="E716" s="34"/>
      <c r="F716" s="35"/>
      <c r="G716" s="4" t="s">
        <v>206</v>
      </c>
      <c r="H716" s="45" t="s">
        <v>128</v>
      </c>
      <c r="I716" s="46"/>
      <c r="J716" s="45" t="s">
        <v>129</v>
      </c>
      <c r="K716" s="46"/>
      <c r="L716" s="45" t="s">
        <v>131</v>
      </c>
      <c r="M716" s="46"/>
      <c r="N716" s="45" t="s">
        <v>270</v>
      </c>
      <c r="O716" s="46"/>
      <c r="P716" s="45" t="s">
        <v>133</v>
      </c>
      <c r="Q716" s="46"/>
    </row>
    <row r="717" spans="1:17" ht="15.6" x14ac:dyDescent="0.3">
      <c r="A717" s="33" t="s">
        <v>31</v>
      </c>
      <c r="B717" s="34"/>
      <c r="C717" s="34"/>
      <c r="D717" s="34"/>
      <c r="E717" s="34"/>
      <c r="F717" s="35"/>
      <c r="G717" s="1" t="s">
        <v>11</v>
      </c>
      <c r="H717" s="45" t="s">
        <v>43</v>
      </c>
      <c r="I717" s="46"/>
      <c r="J717" s="45" t="s">
        <v>45</v>
      </c>
      <c r="K717" s="46"/>
      <c r="L717" s="45" t="s">
        <v>45</v>
      </c>
      <c r="M717" s="46"/>
      <c r="N717" s="45" t="s">
        <v>45</v>
      </c>
      <c r="O717" s="46"/>
      <c r="P717" s="45" t="s">
        <v>45</v>
      </c>
      <c r="Q717" s="46"/>
    </row>
    <row r="718" spans="1:17" ht="15.6" x14ac:dyDescent="0.3">
      <c r="A718" s="33" t="s">
        <v>301</v>
      </c>
      <c r="B718" s="34"/>
      <c r="C718" s="34"/>
      <c r="D718" s="34"/>
      <c r="E718" s="34"/>
      <c r="F718" s="35"/>
      <c r="G718" s="1" t="s">
        <v>12</v>
      </c>
      <c r="H718" s="45" t="s">
        <v>180</v>
      </c>
      <c r="I718" s="46"/>
      <c r="J718" s="45" t="s">
        <v>195</v>
      </c>
      <c r="K718" s="46"/>
      <c r="L718" s="45" t="s">
        <v>196</v>
      </c>
      <c r="M718" s="46"/>
      <c r="N718" s="45" t="s">
        <v>197</v>
      </c>
      <c r="O718" s="46"/>
      <c r="P718" s="45" t="s">
        <v>198</v>
      </c>
      <c r="Q718" s="46"/>
    </row>
    <row r="719" spans="1:17" ht="15.6" x14ac:dyDescent="0.3">
      <c r="A719" s="38" t="s">
        <v>13</v>
      </c>
      <c r="B719" s="39"/>
      <c r="C719" s="39"/>
      <c r="D719" s="39"/>
      <c r="E719" s="39"/>
      <c r="F719" s="39"/>
      <c r="G719" s="39"/>
      <c r="H719" s="39"/>
      <c r="I719" s="39"/>
      <c r="J719" s="42">
        <f>+J714+J715+J716+J718</f>
        <v>19.7</v>
      </c>
      <c r="K719" s="43"/>
      <c r="L719" s="42">
        <f>+L714+L715+L716+L717+L718</f>
        <v>8.6800000000000015</v>
      </c>
      <c r="M719" s="43"/>
      <c r="N719" s="42">
        <f>+N714+N715+N716+N717+N718</f>
        <v>56.35</v>
      </c>
      <c r="O719" s="43"/>
      <c r="P719" s="42">
        <f>+P714+P715+P716+P717+P718</f>
        <v>372.15999999999997</v>
      </c>
      <c r="Q719" s="43"/>
    </row>
    <row r="720" spans="1:17" ht="15.6" x14ac:dyDescent="0.3">
      <c r="A720" s="38" t="s">
        <v>40</v>
      </c>
      <c r="B720" s="39"/>
      <c r="C720" s="39"/>
      <c r="D720" s="39"/>
      <c r="E720" s="39"/>
      <c r="F720" s="39"/>
      <c r="G720" s="39"/>
      <c r="H720" s="39"/>
      <c r="I720" s="39"/>
      <c r="J720" s="42">
        <f>+J691+J707+J719</f>
        <v>53.56</v>
      </c>
      <c r="K720" s="43"/>
      <c r="L720" s="42">
        <f>+L691+L707+L719</f>
        <v>32.19</v>
      </c>
      <c r="M720" s="43"/>
      <c r="N720" s="42">
        <f>+N691+N707+N719</f>
        <v>135.4</v>
      </c>
      <c r="O720" s="115"/>
      <c r="P720" s="42">
        <f>+P691+P707+P719</f>
        <v>1003.18</v>
      </c>
      <c r="Q720" s="43"/>
    </row>
    <row r="721" spans="1:19" ht="15.6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7"/>
      <c r="K721" s="7"/>
      <c r="L721" s="7"/>
      <c r="M721" s="7"/>
      <c r="N721" s="7"/>
      <c r="O721" s="7"/>
      <c r="P721" s="7"/>
      <c r="Q721" s="7"/>
    </row>
    <row r="722" spans="1:19" ht="15.6" x14ac:dyDescent="0.3">
      <c r="A722" s="44" t="s">
        <v>23</v>
      </c>
      <c r="B722" s="44"/>
      <c r="C722" s="44"/>
      <c r="D722" s="44"/>
      <c r="E722" s="44"/>
      <c r="F722" s="44"/>
      <c r="G722" s="44"/>
      <c r="H722" s="44"/>
      <c r="I722" s="6"/>
      <c r="J722" s="7"/>
      <c r="K722" s="7"/>
      <c r="L722" s="7"/>
      <c r="M722" s="7"/>
      <c r="N722" s="7"/>
      <c r="O722" s="7"/>
      <c r="P722" s="7"/>
      <c r="Q722" s="7"/>
      <c r="R722">
        <v>13</v>
      </c>
    </row>
    <row r="723" spans="1:19" ht="15.6" x14ac:dyDescent="0.3">
      <c r="A723" s="5"/>
      <c r="B723" s="5"/>
      <c r="C723" s="5"/>
      <c r="D723" s="5"/>
      <c r="E723" s="5"/>
      <c r="F723" s="5"/>
      <c r="G723" s="5"/>
      <c r="H723" s="5"/>
      <c r="I723" s="6"/>
      <c r="J723" s="7"/>
      <c r="K723" s="7"/>
      <c r="L723" s="7"/>
      <c r="M723" s="7"/>
      <c r="N723" s="7"/>
      <c r="O723" s="7"/>
      <c r="P723" s="7"/>
      <c r="Q723" s="7"/>
    </row>
    <row r="724" spans="1:19" ht="15.6" x14ac:dyDescent="0.3">
      <c r="A724" s="20" t="s">
        <v>386</v>
      </c>
      <c r="B724" s="20"/>
      <c r="C724" s="20"/>
      <c r="D724" s="20"/>
      <c r="E724" s="20"/>
      <c r="F724" s="20"/>
      <c r="G724" s="20"/>
      <c r="H724" s="5"/>
      <c r="I724" s="6"/>
      <c r="J724" s="7"/>
      <c r="K724" s="7"/>
      <c r="L724" s="7"/>
      <c r="M724" s="7"/>
      <c r="N724" s="7"/>
      <c r="O724" s="7"/>
      <c r="P724" s="7"/>
      <c r="Q724" s="7"/>
    </row>
    <row r="725" spans="1:19" ht="15.6" x14ac:dyDescent="0.3">
      <c r="A725" s="20"/>
      <c r="B725" s="20"/>
      <c r="C725" s="20"/>
      <c r="D725" s="20"/>
      <c r="E725" s="20"/>
      <c r="F725" s="20"/>
      <c r="G725" s="20"/>
      <c r="H725" s="5"/>
      <c r="I725" s="6"/>
      <c r="J725" s="7"/>
      <c r="K725" s="7"/>
      <c r="L725" s="7"/>
      <c r="M725" s="7"/>
      <c r="N725" s="7"/>
      <c r="O725" s="7"/>
      <c r="P725" s="7"/>
      <c r="Q725" s="7"/>
    </row>
    <row r="726" spans="1:19" ht="15.6" x14ac:dyDescent="0.3">
      <c r="A726" s="20"/>
      <c r="B726" s="20"/>
      <c r="C726" s="20"/>
      <c r="D726" s="20"/>
      <c r="E726" s="20"/>
      <c r="F726" s="20"/>
      <c r="G726" s="20"/>
      <c r="H726" s="5"/>
      <c r="I726" s="6"/>
      <c r="J726" s="7"/>
      <c r="K726" s="7"/>
      <c r="L726" s="7"/>
      <c r="Q726" s="7"/>
    </row>
    <row r="727" spans="1:19" ht="15.6" x14ac:dyDescent="0.3">
      <c r="A727" s="20"/>
      <c r="B727" s="20"/>
      <c r="C727" s="20"/>
      <c r="D727" s="20"/>
      <c r="E727" s="20"/>
      <c r="F727" s="20"/>
      <c r="G727" s="20"/>
      <c r="H727" s="5"/>
      <c r="I727" s="6"/>
      <c r="J727" s="7"/>
      <c r="K727" s="7"/>
      <c r="L727" s="7"/>
      <c r="Q727" s="7"/>
    </row>
    <row r="728" spans="1:19" ht="15.6" x14ac:dyDescent="0.3">
      <c r="A728" s="5"/>
      <c r="B728" s="5"/>
      <c r="C728" s="5"/>
      <c r="D728" s="5"/>
      <c r="E728" s="5"/>
      <c r="F728" s="5"/>
      <c r="G728" s="5"/>
      <c r="H728" s="5"/>
      <c r="I728" s="6"/>
      <c r="J728" s="7"/>
      <c r="K728" s="7"/>
      <c r="L728" s="7"/>
      <c r="Q728" s="7"/>
    </row>
    <row r="729" spans="1:19" ht="15.6" x14ac:dyDescent="0.3">
      <c r="A729" s="5"/>
      <c r="B729" s="5"/>
      <c r="C729" s="5"/>
      <c r="D729" s="5"/>
      <c r="E729" s="5"/>
      <c r="F729" s="5"/>
      <c r="G729" s="5"/>
      <c r="H729" s="5"/>
      <c r="I729" s="6"/>
      <c r="J729" s="7"/>
      <c r="K729" s="7"/>
      <c r="L729" s="7"/>
      <c r="Q729" s="7"/>
    </row>
    <row r="730" spans="1:19" ht="15.6" x14ac:dyDescent="0.3">
      <c r="A730" s="5"/>
      <c r="B730" s="5"/>
      <c r="C730" s="5"/>
      <c r="D730" s="5"/>
      <c r="E730" s="5"/>
      <c r="F730" s="5"/>
      <c r="G730" s="5"/>
      <c r="H730" s="5"/>
      <c r="I730" s="6"/>
      <c r="J730" s="7"/>
      <c r="K730" s="7"/>
      <c r="L730" s="7"/>
      <c r="Q730" s="7"/>
    </row>
    <row r="731" spans="1:19" ht="15.6" x14ac:dyDescent="0.3">
      <c r="A731" s="5"/>
      <c r="B731" s="5"/>
      <c r="C731" s="5"/>
      <c r="D731" s="5"/>
      <c r="E731" s="5"/>
      <c r="F731" s="5"/>
      <c r="G731" s="5"/>
      <c r="H731" s="5"/>
      <c r="I731" s="6"/>
      <c r="J731" s="7"/>
      <c r="K731" s="7"/>
      <c r="L731" s="7"/>
      <c r="M731" s="7"/>
      <c r="N731" s="7"/>
      <c r="O731" s="7"/>
      <c r="P731" s="7"/>
      <c r="Q731" s="7"/>
    </row>
    <row r="732" spans="1:19" ht="15" customHeight="1" x14ac:dyDescent="0.3">
      <c r="A732" s="65" t="s">
        <v>298</v>
      </c>
      <c r="B732" s="66"/>
      <c r="C732" s="66"/>
      <c r="D732" s="66"/>
      <c r="E732" s="66"/>
      <c r="I732" s="11"/>
      <c r="J732" s="11"/>
      <c r="O732" s="20" t="s">
        <v>385</v>
      </c>
      <c r="P732" s="20"/>
      <c r="Q732" s="20"/>
      <c r="R732" s="19"/>
      <c r="S732" s="19"/>
    </row>
    <row r="733" spans="1:19" ht="15" customHeight="1" x14ac:dyDescent="0.3">
      <c r="A733" s="66"/>
      <c r="B733" s="66"/>
      <c r="C733" s="66"/>
      <c r="D733" s="66"/>
      <c r="E733" s="66"/>
      <c r="I733" s="11"/>
      <c r="J733" s="11"/>
      <c r="O733" s="20"/>
      <c r="P733" s="20"/>
      <c r="Q733" s="20"/>
      <c r="R733" s="19"/>
      <c r="S733" s="19"/>
    </row>
    <row r="734" spans="1:19" ht="15" customHeight="1" x14ac:dyDescent="0.3">
      <c r="A734" s="66"/>
      <c r="B734" s="66"/>
      <c r="C734" s="66"/>
      <c r="D734" s="66"/>
      <c r="E734" s="66"/>
      <c r="I734" s="11"/>
      <c r="J734" s="11"/>
      <c r="O734" s="20"/>
      <c r="P734" s="20"/>
      <c r="Q734" s="20"/>
      <c r="R734" s="19"/>
      <c r="S734" s="19"/>
    </row>
    <row r="735" spans="1:19" ht="15" customHeight="1" x14ac:dyDescent="0.3">
      <c r="I735" s="11"/>
      <c r="J735" s="11"/>
      <c r="O735" s="20"/>
      <c r="P735" s="20"/>
      <c r="Q735" s="20"/>
      <c r="R735" s="19"/>
      <c r="S735" s="19"/>
    </row>
    <row r="736" spans="1:19" ht="15" customHeight="1" x14ac:dyDescent="0.3">
      <c r="I736" s="11"/>
      <c r="J736" s="11"/>
      <c r="O736" s="20"/>
      <c r="P736" s="20"/>
      <c r="Q736" s="20"/>
      <c r="R736" s="19"/>
      <c r="S736" s="19"/>
    </row>
    <row r="737" spans="1:19" ht="15.6" x14ac:dyDescent="0.3">
      <c r="A737" s="67" t="s">
        <v>207</v>
      </c>
      <c r="B737" s="67"/>
      <c r="C737" s="67"/>
      <c r="D737" s="67"/>
      <c r="O737" s="20"/>
      <c r="P737" s="20"/>
      <c r="Q737" s="20"/>
      <c r="R737" s="19"/>
      <c r="S737" s="19"/>
    </row>
    <row r="739" spans="1:19" ht="15.6" x14ac:dyDescent="0.3">
      <c r="G739" s="49" t="s">
        <v>309</v>
      </c>
      <c r="H739" s="49"/>
      <c r="I739" s="49"/>
      <c r="J739" s="49"/>
    </row>
    <row r="741" spans="1:19" ht="15.6" x14ac:dyDescent="0.3">
      <c r="A741" s="68" t="s">
        <v>1</v>
      </c>
      <c r="B741" s="69"/>
      <c r="C741" s="69"/>
      <c r="D741" s="69"/>
      <c r="E741" s="69"/>
      <c r="F741" s="69"/>
      <c r="G741" s="70" t="s">
        <v>2</v>
      </c>
      <c r="H741" s="70" t="s">
        <v>3</v>
      </c>
      <c r="I741" s="70"/>
      <c r="J741" s="70" t="s">
        <v>4</v>
      </c>
      <c r="K741" s="70"/>
      <c r="L741" s="70"/>
      <c r="M741" s="70"/>
      <c r="N741" s="70"/>
      <c r="O741" s="70"/>
      <c r="P741" s="71" t="s">
        <v>5</v>
      </c>
      <c r="Q741" s="72"/>
    </row>
    <row r="742" spans="1:19" ht="15.6" x14ac:dyDescent="0.3">
      <c r="A742" s="69"/>
      <c r="B742" s="69"/>
      <c r="C742" s="69"/>
      <c r="D742" s="69"/>
      <c r="E742" s="69"/>
      <c r="F742" s="69"/>
      <c r="G742" s="70"/>
      <c r="H742" s="70"/>
      <c r="I742" s="70"/>
      <c r="J742" s="75" t="s">
        <v>6</v>
      </c>
      <c r="K742" s="76"/>
      <c r="L742" s="75" t="s">
        <v>7</v>
      </c>
      <c r="M742" s="76"/>
      <c r="N742" s="75" t="s">
        <v>8</v>
      </c>
      <c r="O742" s="76"/>
      <c r="P742" s="73"/>
      <c r="Q742" s="74"/>
    </row>
    <row r="743" spans="1:19" ht="15.6" x14ac:dyDescent="0.3">
      <c r="A743" s="59" t="s">
        <v>63</v>
      </c>
      <c r="B743" s="60"/>
      <c r="C743" s="60"/>
      <c r="D743" s="60"/>
      <c r="E743" s="60"/>
      <c r="F743" s="61"/>
      <c r="G743" s="2" t="s">
        <v>64</v>
      </c>
      <c r="H743" s="45" t="s">
        <v>43</v>
      </c>
      <c r="I743" s="46"/>
      <c r="J743" s="36">
        <v>4.88</v>
      </c>
      <c r="K743" s="37"/>
      <c r="L743" s="45" t="s">
        <v>65</v>
      </c>
      <c r="M743" s="46"/>
      <c r="N743" s="45" t="s">
        <v>66</v>
      </c>
      <c r="O743" s="46"/>
      <c r="P743" s="45" t="s">
        <v>67</v>
      </c>
      <c r="Q743" s="46"/>
    </row>
    <row r="744" spans="1:19" ht="15.6" x14ac:dyDescent="0.3">
      <c r="A744" s="59" t="s">
        <v>302</v>
      </c>
      <c r="B744" s="60"/>
      <c r="C744" s="60"/>
      <c r="D744" s="60"/>
      <c r="E744" s="60"/>
      <c r="F744" s="61"/>
      <c r="G744" s="3" t="s">
        <v>303</v>
      </c>
      <c r="H744" s="45" t="s">
        <v>187</v>
      </c>
      <c r="I744" s="46"/>
      <c r="J744" s="36">
        <v>0.25</v>
      </c>
      <c r="K744" s="37"/>
      <c r="L744" s="45" t="s">
        <v>45</v>
      </c>
      <c r="M744" s="46"/>
      <c r="N744" s="45" t="s">
        <v>304</v>
      </c>
      <c r="O744" s="46"/>
      <c r="P744" s="45" t="s">
        <v>305</v>
      </c>
      <c r="Q744" s="46"/>
    </row>
    <row r="745" spans="1:19" ht="15.75" customHeight="1" x14ac:dyDescent="0.3">
      <c r="A745" s="78" t="s">
        <v>371</v>
      </c>
      <c r="B745" s="79"/>
      <c r="C745" s="79"/>
      <c r="D745" s="79"/>
      <c r="E745" s="79"/>
      <c r="F745" s="80"/>
      <c r="G745" s="84" t="s">
        <v>358</v>
      </c>
      <c r="H745" s="86" t="s">
        <v>93</v>
      </c>
      <c r="I745" s="87"/>
      <c r="J745" s="86" t="s">
        <v>359</v>
      </c>
      <c r="K745" s="87"/>
      <c r="L745" s="86" t="s">
        <v>360</v>
      </c>
      <c r="M745" s="87"/>
      <c r="N745" s="86" t="s">
        <v>361</v>
      </c>
      <c r="O745" s="87"/>
      <c r="P745" s="86" t="s">
        <v>362</v>
      </c>
      <c r="Q745" s="87"/>
    </row>
    <row r="746" spans="1:19" ht="15.75" customHeight="1" x14ac:dyDescent="0.3">
      <c r="A746" s="81"/>
      <c r="B746" s="82"/>
      <c r="C746" s="82"/>
      <c r="D746" s="82"/>
      <c r="E746" s="82"/>
      <c r="F746" s="83"/>
      <c r="G746" s="85"/>
      <c r="H746" s="88"/>
      <c r="I746" s="89"/>
      <c r="J746" s="88"/>
      <c r="K746" s="89"/>
      <c r="L746" s="88"/>
      <c r="M746" s="89"/>
      <c r="N746" s="88"/>
      <c r="O746" s="89"/>
      <c r="P746" s="88"/>
      <c r="Q746" s="89"/>
    </row>
    <row r="747" spans="1:19" ht="15.6" x14ac:dyDescent="0.3">
      <c r="A747" s="62" t="s">
        <v>301</v>
      </c>
      <c r="B747" s="63"/>
      <c r="C747" s="63"/>
      <c r="D747" s="63"/>
      <c r="E747" s="63"/>
      <c r="F747" s="64"/>
      <c r="G747" s="3" t="s">
        <v>12</v>
      </c>
      <c r="H747" s="45" t="s">
        <v>180</v>
      </c>
      <c r="I747" s="46"/>
      <c r="J747" s="36">
        <v>0.56999999999999995</v>
      </c>
      <c r="K747" s="37"/>
      <c r="L747" s="45" t="s">
        <v>196</v>
      </c>
      <c r="M747" s="46"/>
      <c r="N747" s="45" t="s">
        <v>197</v>
      </c>
      <c r="O747" s="46"/>
      <c r="P747" s="45" t="s">
        <v>198</v>
      </c>
      <c r="Q747" s="46"/>
    </row>
    <row r="748" spans="1:19" ht="15.6" x14ac:dyDescent="0.3">
      <c r="A748" s="62" t="s">
        <v>178</v>
      </c>
      <c r="B748" s="63"/>
      <c r="C748" s="63"/>
      <c r="D748" s="63"/>
      <c r="E748" s="63"/>
      <c r="F748" s="64"/>
      <c r="G748" s="2" t="s">
        <v>41</v>
      </c>
      <c r="H748" s="45" t="s">
        <v>43</v>
      </c>
      <c r="I748" s="46"/>
      <c r="J748" s="36">
        <v>0</v>
      </c>
      <c r="K748" s="37"/>
      <c r="L748" s="45" t="s">
        <v>45</v>
      </c>
      <c r="M748" s="46"/>
      <c r="N748" s="45" t="s">
        <v>45</v>
      </c>
      <c r="O748" s="46"/>
      <c r="P748" s="45" t="s">
        <v>45</v>
      </c>
      <c r="Q748" s="46"/>
    </row>
    <row r="749" spans="1:19" ht="15.6" x14ac:dyDescent="0.3">
      <c r="A749" s="47" t="s">
        <v>13</v>
      </c>
      <c r="B749" s="48"/>
      <c r="C749" s="48"/>
      <c r="D749" s="48"/>
      <c r="E749" s="48"/>
      <c r="F749" s="48"/>
      <c r="G749" s="48"/>
      <c r="H749" s="48"/>
      <c r="I749" s="48"/>
      <c r="J749" s="42">
        <f>+J743+J747+J745+J744</f>
        <v>7.69</v>
      </c>
      <c r="K749" s="43"/>
      <c r="L749" s="42">
        <f>+L743+L745+L747+L744</f>
        <v>5.919999999999999</v>
      </c>
      <c r="M749" s="43"/>
      <c r="N749" s="42">
        <f>+N743+N745+N747+N744</f>
        <v>55.800000000000004</v>
      </c>
      <c r="O749" s="43"/>
      <c r="P749" s="42">
        <f>+P743+P745+P747+P744</f>
        <v>291.64</v>
      </c>
      <c r="Q749" s="43"/>
    </row>
    <row r="752" spans="1:19" ht="15.6" x14ac:dyDescent="0.3">
      <c r="G752" s="49" t="s">
        <v>310</v>
      </c>
      <c r="H752" s="49"/>
      <c r="I752" s="49"/>
      <c r="J752" s="49"/>
    </row>
    <row r="754" spans="1:17" ht="15.6" x14ac:dyDescent="0.3">
      <c r="A754" s="50" t="s">
        <v>1</v>
      </c>
      <c r="B754" s="51"/>
      <c r="C754" s="51"/>
      <c r="D754" s="51"/>
      <c r="E754" s="51"/>
      <c r="F754" s="51"/>
      <c r="G754" s="52" t="s">
        <v>2</v>
      </c>
      <c r="H754" s="52" t="s">
        <v>3</v>
      </c>
      <c r="I754" s="52"/>
      <c r="J754" s="52" t="s">
        <v>4</v>
      </c>
      <c r="K754" s="52"/>
      <c r="L754" s="52"/>
      <c r="M754" s="52"/>
      <c r="N754" s="52"/>
      <c r="O754" s="52"/>
      <c r="P754" s="53" t="s">
        <v>5</v>
      </c>
      <c r="Q754" s="54"/>
    </row>
    <row r="755" spans="1:17" ht="15.6" x14ac:dyDescent="0.3">
      <c r="A755" s="51"/>
      <c r="B755" s="51"/>
      <c r="C755" s="51"/>
      <c r="D755" s="51"/>
      <c r="E755" s="51"/>
      <c r="F755" s="51"/>
      <c r="G755" s="52"/>
      <c r="H755" s="52"/>
      <c r="I755" s="52"/>
      <c r="J755" s="40" t="s">
        <v>6</v>
      </c>
      <c r="K755" s="41"/>
      <c r="L755" s="40" t="s">
        <v>7</v>
      </c>
      <c r="M755" s="41"/>
      <c r="N755" s="40" t="s">
        <v>8</v>
      </c>
      <c r="O755" s="41"/>
      <c r="P755" s="55"/>
      <c r="Q755" s="56"/>
    </row>
    <row r="756" spans="1:17" ht="15.6" x14ac:dyDescent="0.3">
      <c r="A756" s="33" t="s">
        <v>230</v>
      </c>
      <c r="B756" s="34"/>
      <c r="C756" s="34"/>
      <c r="D756" s="34"/>
      <c r="E756" s="34"/>
      <c r="F756" s="35"/>
      <c r="G756" s="1" t="s">
        <v>231</v>
      </c>
      <c r="H756" s="36">
        <v>100</v>
      </c>
      <c r="I756" s="37"/>
      <c r="J756" s="36">
        <v>2.31</v>
      </c>
      <c r="K756" s="37"/>
      <c r="L756" s="36">
        <v>2.1800000000000002</v>
      </c>
      <c r="M756" s="37"/>
      <c r="N756" s="36">
        <v>8.66</v>
      </c>
      <c r="O756" s="37"/>
      <c r="P756" s="36">
        <v>59.8</v>
      </c>
      <c r="Q756" s="37"/>
    </row>
    <row r="757" spans="1:17" ht="15.6" x14ac:dyDescent="0.3">
      <c r="A757" s="33" t="s">
        <v>100</v>
      </c>
      <c r="B757" s="34"/>
      <c r="C757" s="34"/>
      <c r="D757" s="34"/>
      <c r="E757" s="34"/>
      <c r="F757" s="35"/>
      <c r="G757" s="1" t="s">
        <v>101</v>
      </c>
      <c r="H757" s="36">
        <v>30</v>
      </c>
      <c r="I757" s="37"/>
      <c r="J757" s="36">
        <v>2.19</v>
      </c>
      <c r="K757" s="37"/>
      <c r="L757" s="36">
        <v>0.63</v>
      </c>
      <c r="M757" s="37"/>
      <c r="N757" s="36">
        <v>13.2</v>
      </c>
      <c r="O757" s="37"/>
      <c r="P757" s="36">
        <v>71.7</v>
      </c>
      <c r="Q757" s="37"/>
    </row>
    <row r="758" spans="1:17" ht="15" customHeight="1" x14ac:dyDescent="0.3">
      <c r="A758" s="33" t="s">
        <v>208</v>
      </c>
      <c r="B758" s="34"/>
      <c r="C758" s="34"/>
      <c r="D758" s="34"/>
      <c r="E758" s="34"/>
      <c r="F758" s="35"/>
      <c r="G758" s="1" t="s">
        <v>209</v>
      </c>
      <c r="H758" s="36">
        <v>80</v>
      </c>
      <c r="I758" s="37"/>
      <c r="J758" s="36">
        <v>15.91</v>
      </c>
      <c r="K758" s="37"/>
      <c r="L758" s="36">
        <v>9.48</v>
      </c>
      <c r="M758" s="37"/>
      <c r="N758" s="36">
        <v>2.83</v>
      </c>
      <c r="O758" s="37"/>
      <c r="P758" s="36">
        <v>160.37</v>
      </c>
      <c r="Q758" s="37"/>
    </row>
    <row r="759" spans="1:17" ht="15" customHeight="1" x14ac:dyDescent="0.3">
      <c r="A759" s="33" t="s">
        <v>82</v>
      </c>
      <c r="B759" s="34"/>
      <c r="C759" s="34"/>
      <c r="D759" s="34"/>
      <c r="E759" s="34"/>
      <c r="F759" s="35"/>
      <c r="G759" s="1" t="s">
        <v>83</v>
      </c>
      <c r="H759" s="36">
        <v>50</v>
      </c>
      <c r="I759" s="37"/>
      <c r="J759" s="36">
        <v>3.03</v>
      </c>
      <c r="K759" s="37"/>
      <c r="L759" s="36">
        <v>2.75</v>
      </c>
      <c r="M759" s="37"/>
      <c r="N759" s="36">
        <v>16.7</v>
      </c>
      <c r="O759" s="37"/>
      <c r="P759" s="36">
        <v>101.8</v>
      </c>
      <c r="Q759" s="37"/>
    </row>
    <row r="760" spans="1:17" ht="15.6" x14ac:dyDescent="0.3">
      <c r="A760" s="33" t="s">
        <v>210</v>
      </c>
      <c r="B760" s="34"/>
      <c r="C760" s="34"/>
      <c r="D760" s="34"/>
      <c r="E760" s="34"/>
      <c r="F760" s="35"/>
      <c r="G760" s="1" t="s">
        <v>211</v>
      </c>
      <c r="H760" s="36">
        <v>40</v>
      </c>
      <c r="I760" s="37"/>
      <c r="J760" s="36">
        <v>0.41</v>
      </c>
      <c r="K760" s="37"/>
      <c r="L760" s="36">
        <v>2.02</v>
      </c>
      <c r="M760" s="37"/>
      <c r="N760" s="36">
        <v>1.33</v>
      </c>
      <c r="O760" s="37"/>
      <c r="P760" s="36">
        <v>23.9</v>
      </c>
      <c r="Q760" s="37"/>
    </row>
    <row r="761" spans="1:17" ht="15.6" x14ac:dyDescent="0.3">
      <c r="A761" s="33" t="s">
        <v>277</v>
      </c>
      <c r="B761" s="34"/>
      <c r="C761" s="34"/>
      <c r="D761" s="34"/>
      <c r="E761" s="34"/>
      <c r="F761" s="35"/>
      <c r="G761" s="1" t="s">
        <v>276</v>
      </c>
      <c r="H761" s="36">
        <v>30</v>
      </c>
      <c r="I761" s="37"/>
      <c r="J761" s="36">
        <v>0.33</v>
      </c>
      <c r="K761" s="37"/>
      <c r="L761" s="36">
        <v>0.03</v>
      </c>
      <c r="M761" s="37"/>
      <c r="N761" s="36">
        <v>1.17</v>
      </c>
      <c r="O761" s="37"/>
      <c r="P761" s="36">
        <v>5.0999999999999996</v>
      </c>
      <c r="Q761" s="37"/>
    </row>
    <row r="762" spans="1:17" ht="15.6" x14ac:dyDescent="0.3">
      <c r="A762" s="33" t="s">
        <v>21</v>
      </c>
      <c r="B762" s="34"/>
      <c r="C762" s="34"/>
      <c r="D762" s="34"/>
      <c r="E762" s="34"/>
      <c r="F762" s="35"/>
      <c r="G762" s="1" t="s">
        <v>22</v>
      </c>
      <c r="H762" s="36">
        <v>150</v>
      </c>
      <c r="I762" s="37"/>
      <c r="J762" s="36">
        <v>0.04</v>
      </c>
      <c r="K762" s="37"/>
      <c r="L762" s="36">
        <v>0.02</v>
      </c>
      <c r="M762" s="37"/>
      <c r="N762" s="36">
        <v>0.48</v>
      </c>
      <c r="O762" s="37"/>
      <c r="P762" s="36">
        <v>1.63</v>
      </c>
      <c r="Q762" s="37"/>
    </row>
    <row r="763" spans="1:17" ht="15.6" x14ac:dyDescent="0.3">
      <c r="A763" s="38" t="s">
        <v>13</v>
      </c>
      <c r="B763" s="39"/>
      <c r="C763" s="39"/>
      <c r="D763" s="39"/>
      <c r="E763" s="39"/>
      <c r="F763" s="39"/>
      <c r="G763" s="39"/>
      <c r="H763" s="39"/>
      <c r="I763" s="39"/>
      <c r="J763" s="40">
        <f t="shared" ref="J763:P763" si="14">+J756+J757+J758+J759+J760+J762+J761</f>
        <v>24.22</v>
      </c>
      <c r="K763" s="41"/>
      <c r="L763" s="40">
        <f t="shared" si="14"/>
        <v>17.110000000000003</v>
      </c>
      <c r="M763" s="41"/>
      <c r="N763" s="40">
        <f t="shared" si="14"/>
        <v>44.37</v>
      </c>
      <c r="O763" s="41"/>
      <c r="P763" s="40">
        <f t="shared" si="14"/>
        <v>424.3</v>
      </c>
      <c r="Q763" s="41"/>
    </row>
    <row r="766" spans="1:17" ht="15.6" x14ac:dyDescent="0.3">
      <c r="G766" s="40" t="s">
        <v>311</v>
      </c>
      <c r="H766" s="77"/>
      <c r="I766" s="77"/>
      <c r="J766" s="41"/>
    </row>
    <row r="768" spans="1:17" ht="15.6" x14ac:dyDescent="0.3">
      <c r="A768" s="50" t="s">
        <v>1</v>
      </c>
      <c r="B768" s="51"/>
      <c r="C768" s="51"/>
      <c r="D768" s="51"/>
      <c r="E768" s="51"/>
      <c r="F768" s="51"/>
      <c r="G768" s="52" t="s">
        <v>2</v>
      </c>
      <c r="H768" s="52" t="s">
        <v>3</v>
      </c>
      <c r="I768" s="52"/>
      <c r="J768" s="52" t="s">
        <v>4</v>
      </c>
      <c r="K768" s="52"/>
      <c r="L768" s="52"/>
      <c r="M768" s="52"/>
      <c r="N768" s="52"/>
      <c r="O768" s="52"/>
      <c r="P768" s="53" t="s">
        <v>5</v>
      </c>
      <c r="Q768" s="54"/>
    </row>
    <row r="769" spans="1:18" ht="15.6" x14ac:dyDescent="0.3">
      <c r="A769" s="51"/>
      <c r="B769" s="51"/>
      <c r="C769" s="51"/>
      <c r="D769" s="51"/>
      <c r="E769" s="51"/>
      <c r="F769" s="51"/>
      <c r="G769" s="52"/>
      <c r="H769" s="52"/>
      <c r="I769" s="52"/>
      <c r="J769" s="40" t="s">
        <v>6</v>
      </c>
      <c r="K769" s="41"/>
      <c r="L769" s="40" t="s">
        <v>7</v>
      </c>
      <c r="M769" s="41"/>
      <c r="N769" s="40" t="s">
        <v>8</v>
      </c>
      <c r="O769" s="41"/>
      <c r="P769" s="55"/>
      <c r="Q769" s="56"/>
    </row>
    <row r="770" spans="1:18" ht="15.75" customHeight="1" x14ac:dyDescent="0.3">
      <c r="A770" s="21" t="s">
        <v>212</v>
      </c>
      <c r="B770" s="22"/>
      <c r="C770" s="22"/>
      <c r="D770" s="22"/>
      <c r="E770" s="22"/>
      <c r="F770" s="23"/>
      <c r="G770" s="27" t="s">
        <v>213</v>
      </c>
      <c r="H770" s="29" t="s">
        <v>214</v>
      </c>
      <c r="I770" s="30"/>
      <c r="J770" s="29">
        <v>9.82</v>
      </c>
      <c r="K770" s="30"/>
      <c r="L770" s="29">
        <v>11.67</v>
      </c>
      <c r="M770" s="30"/>
      <c r="N770" s="29">
        <v>27.8</v>
      </c>
      <c r="O770" s="30"/>
      <c r="P770" s="29">
        <v>260.83</v>
      </c>
      <c r="Q770" s="30"/>
    </row>
    <row r="771" spans="1:18" ht="15.75" customHeight="1" x14ac:dyDescent="0.3">
      <c r="A771" s="24"/>
      <c r="B771" s="25"/>
      <c r="C771" s="25"/>
      <c r="D771" s="25"/>
      <c r="E771" s="25"/>
      <c r="F771" s="26"/>
      <c r="G771" s="28"/>
      <c r="H771" s="31"/>
      <c r="I771" s="32"/>
      <c r="J771" s="31"/>
      <c r="K771" s="32"/>
      <c r="L771" s="31"/>
      <c r="M771" s="32"/>
      <c r="N771" s="31"/>
      <c r="O771" s="32"/>
      <c r="P771" s="31"/>
      <c r="Q771" s="32"/>
    </row>
    <row r="772" spans="1:18" ht="15.6" x14ac:dyDescent="0.3">
      <c r="A772" s="33" t="s">
        <v>253</v>
      </c>
      <c r="B772" s="34"/>
      <c r="C772" s="34"/>
      <c r="D772" s="34"/>
      <c r="E772" s="34"/>
      <c r="F772" s="35"/>
      <c r="G772" s="1" t="s">
        <v>254</v>
      </c>
      <c r="H772" s="45" t="s">
        <v>149</v>
      </c>
      <c r="I772" s="46"/>
      <c r="J772" s="45" t="s">
        <v>129</v>
      </c>
      <c r="K772" s="46"/>
      <c r="L772" s="45" t="s">
        <v>45</v>
      </c>
      <c r="M772" s="46"/>
      <c r="N772" s="45" t="s">
        <v>255</v>
      </c>
      <c r="O772" s="46"/>
      <c r="P772" s="45" t="s">
        <v>256</v>
      </c>
      <c r="Q772" s="46"/>
    </row>
    <row r="773" spans="1:18" ht="15.6" x14ac:dyDescent="0.3">
      <c r="A773" s="33" t="s">
        <v>335</v>
      </c>
      <c r="B773" s="34"/>
      <c r="C773" s="34"/>
      <c r="D773" s="34"/>
      <c r="E773" s="34"/>
      <c r="F773" s="35"/>
      <c r="G773" s="1" t="s">
        <v>275</v>
      </c>
      <c r="H773" s="45" t="s">
        <v>149</v>
      </c>
      <c r="I773" s="46"/>
      <c r="J773" s="45" t="s">
        <v>192</v>
      </c>
      <c r="K773" s="46"/>
      <c r="L773" s="45" t="s">
        <v>150</v>
      </c>
      <c r="M773" s="46"/>
      <c r="N773" s="45" t="s">
        <v>278</v>
      </c>
      <c r="O773" s="46"/>
      <c r="P773" s="45" t="s">
        <v>279</v>
      </c>
      <c r="Q773" s="46"/>
    </row>
    <row r="774" spans="1:18" ht="15.6" x14ac:dyDescent="0.3">
      <c r="A774" s="33" t="s">
        <v>31</v>
      </c>
      <c r="B774" s="34"/>
      <c r="C774" s="34"/>
      <c r="D774" s="34"/>
      <c r="E774" s="34"/>
      <c r="F774" s="35"/>
      <c r="G774" s="1" t="s">
        <v>11</v>
      </c>
      <c r="H774" s="45" t="s">
        <v>43</v>
      </c>
      <c r="I774" s="46"/>
      <c r="J774" s="45" t="s">
        <v>45</v>
      </c>
      <c r="K774" s="46"/>
      <c r="L774" s="45" t="s">
        <v>45</v>
      </c>
      <c r="M774" s="46"/>
      <c r="N774" s="45" t="s">
        <v>45</v>
      </c>
      <c r="O774" s="46"/>
      <c r="P774" s="45" t="s">
        <v>45</v>
      </c>
      <c r="Q774" s="46"/>
    </row>
    <row r="775" spans="1:18" ht="15.6" x14ac:dyDescent="0.3">
      <c r="A775" s="38" t="s">
        <v>13</v>
      </c>
      <c r="B775" s="39"/>
      <c r="C775" s="39"/>
      <c r="D775" s="39"/>
      <c r="E775" s="39"/>
      <c r="F775" s="39"/>
      <c r="G775" s="39"/>
      <c r="H775" s="39"/>
      <c r="I775" s="39"/>
      <c r="J775" s="42">
        <f t="shared" ref="J775:P775" si="15">+J770+J771+J772+J774+J773</f>
        <v>10.96</v>
      </c>
      <c r="K775" s="43"/>
      <c r="L775" s="42">
        <f t="shared" si="15"/>
        <v>11.73</v>
      </c>
      <c r="M775" s="43"/>
      <c r="N775" s="42">
        <f t="shared" si="15"/>
        <v>30.830000000000002</v>
      </c>
      <c r="O775" s="43"/>
      <c r="P775" s="42">
        <f t="shared" si="15"/>
        <v>275.95</v>
      </c>
      <c r="Q775" s="43"/>
    </row>
    <row r="776" spans="1:18" ht="15.6" x14ac:dyDescent="0.3">
      <c r="A776" s="38" t="s">
        <v>40</v>
      </c>
      <c r="B776" s="39"/>
      <c r="C776" s="39"/>
      <c r="D776" s="39"/>
      <c r="E776" s="39"/>
      <c r="F776" s="39"/>
      <c r="G776" s="39"/>
      <c r="H776" s="39"/>
      <c r="I776" s="39"/>
      <c r="J776" s="42">
        <f>+J749+J763+J775</f>
        <v>42.870000000000005</v>
      </c>
      <c r="K776" s="115"/>
      <c r="L776" s="42">
        <f>+L749+L763+L775</f>
        <v>34.760000000000005</v>
      </c>
      <c r="M776" s="115"/>
      <c r="N776" s="42">
        <f>+N749+N763+N775</f>
        <v>131</v>
      </c>
      <c r="O776" s="115"/>
      <c r="P776" s="42">
        <f>+P749+P763+P775</f>
        <v>991.8900000000001</v>
      </c>
      <c r="Q776" s="115"/>
    </row>
    <row r="778" spans="1:18" x14ac:dyDescent="0.3">
      <c r="R778">
        <v>14</v>
      </c>
    </row>
    <row r="779" spans="1:18" ht="15.6" x14ac:dyDescent="0.3">
      <c r="A779" s="44" t="s">
        <v>23</v>
      </c>
      <c r="B779" s="44"/>
      <c r="C779" s="44"/>
      <c r="D779" s="44"/>
      <c r="E779" s="44"/>
      <c r="F779" s="44"/>
      <c r="G779" s="44"/>
      <c r="H779" s="44"/>
    </row>
    <row r="780" spans="1:18" ht="15.6" x14ac:dyDescent="0.3">
      <c r="A780" s="5"/>
      <c r="B780" s="5"/>
      <c r="C780" s="5"/>
      <c r="D780" s="5"/>
      <c r="E780" s="5"/>
      <c r="F780" s="5"/>
      <c r="G780" s="5"/>
      <c r="H780" s="5"/>
    </row>
    <row r="781" spans="1:18" ht="15.6" x14ac:dyDescent="0.3">
      <c r="A781" s="20" t="s">
        <v>386</v>
      </c>
      <c r="B781" s="20"/>
      <c r="C781" s="20"/>
      <c r="D781" s="20"/>
      <c r="E781" s="20"/>
      <c r="F781" s="20"/>
      <c r="G781" s="20"/>
      <c r="H781" s="5"/>
    </row>
    <row r="782" spans="1:18" ht="15.6" x14ac:dyDescent="0.3">
      <c r="A782" s="20"/>
      <c r="B782" s="20"/>
      <c r="C782" s="20"/>
      <c r="D782" s="20"/>
      <c r="E782" s="20"/>
      <c r="F782" s="20"/>
      <c r="G782" s="20"/>
      <c r="H782" s="5"/>
    </row>
    <row r="783" spans="1:18" ht="15.6" x14ac:dyDescent="0.3">
      <c r="A783" s="20"/>
      <c r="B783" s="20"/>
      <c r="C783" s="20"/>
      <c r="D783" s="20"/>
      <c r="E783" s="20"/>
      <c r="F783" s="20"/>
      <c r="G783" s="20"/>
      <c r="H783" s="5"/>
    </row>
    <row r="784" spans="1:18" ht="15.6" x14ac:dyDescent="0.3">
      <c r="A784" s="20"/>
      <c r="B784" s="20"/>
      <c r="C784" s="20"/>
      <c r="D784" s="20"/>
      <c r="E784" s="20"/>
      <c r="F784" s="20"/>
      <c r="G784" s="20"/>
      <c r="H784" s="5"/>
    </row>
    <row r="785" spans="1:19" ht="15.6" x14ac:dyDescent="0.3">
      <c r="A785" s="5"/>
      <c r="B785" s="5"/>
      <c r="C785" s="5"/>
      <c r="D785" s="5"/>
      <c r="E785" s="5"/>
      <c r="F785" s="5"/>
      <c r="G785" s="5"/>
      <c r="H785" s="5"/>
    </row>
    <row r="786" spans="1:19" ht="15.6" x14ac:dyDescent="0.3">
      <c r="A786" s="5"/>
      <c r="B786" s="5"/>
      <c r="C786" s="5"/>
      <c r="D786" s="5"/>
      <c r="E786" s="5"/>
      <c r="F786" s="5"/>
      <c r="G786" s="5"/>
      <c r="H786" s="5"/>
    </row>
    <row r="787" spans="1:19" x14ac:dyDescent="0.3">
      <c r="I787" s="11"/>
      <c r="J787" s="11"/>
    </row>
    <row r="788" spans="1:19" ht="15" customHeight="1" x14ac:dyDescent="0.3">
      <c r="A788" s="65" t="s">
        <v>298</v>
      </c>
      <c r="B788" s="66"/>
      <c r="C788" s="66"/>
      <c r="D788" s="66"/>
      <c r="E788" s="66"/>
      <c r="I788" s="11"/>
      <c r="J788" s="11"/>
      <c r="O788" s="20" t="s">
        <v>385</v>
      </c>
      <c r="P788" s="20"/>
      <c r="Q788" s="20"/>
      <c r="R788" s="19"/>
      <c r="S788" s="19"/>
    </row>
    <row r="789" spans="1:19" ht="15" customHeight="1" x14ac:dyDescent="0.3">
      <c r="A789" s="66"/>
      <c r="B789" s="66"/>
      <c r="C789" s="66"/>
      <c r="D789" s="66"/>
      <c r="E789" s="66"/>
      <c r="I789" s="11"/>
      <c r="J789" s="11"/>
      <c r="O789" s="20"/>
      <c r="P789" s="20"/>
      <c r="Q789" s="20"/>
      <c r="R789" s="19"/>
      <c r="S789" s="19"/>
    </row>
    <row r="790" spans="1:19" ht="15" customHeight="1" x14ac:dyDescent="0.3">
      <c r="A790" s="66"/>
      <c r="B790" s="66"/>
      <c r="C790" s="66"/>
      <c r="D790" s="66"/>
      <c r="E790" s="66"/>
      <c r="I790" s="11"/>
      <c r="J790" s="11"/>
      <c r="O790" s="20"/>
      <c r="P790" s="20"/>
      <c r="Q790" s="20"/>
      <c r="R790" s="19"/>
      <c r="S790" s="19"/>
    </row>
    <row r="791" spans="1:19" ht="15" customHeight="1" x14ac:dyDescent="0.3">
      <c r="I791" s="11"/>
      <c r="J791" s="11"/>
      <c r="O791" s="20"/>
      <c r="P791" s="20"/>
      <c r="Q791" s="20"/>
      <c r="R791" s="19"/>
      <c r="S791" s="19"/>
    </row>
    <row r="792" spans="1:19" ht="15" customHeight="1" x14ac:dyDescent="0.3">
      <c r="I792" s="11"/>
      <c r="J792" s="11"/>
      <c r="O792" s="20"/>
      <c r="P792" s="20"/>
      <c r="Q792" s="20"/>
      <c r="R792" s="19"/>
      <c r="S792" s="19"/>
    </row>
    <row r="793" spans="1:19" ht="15" customHeight="1" x14ac:dyDescent="0.3">
      <c r="A793" s="67" t="s">
        <v>216</v>
      </c>
      <c r="B793" s="67"/>
      <c r="C793" s="67"/>
      <c r="D793" s="67"/>
      <c r="O793" s="20"/>
      <c r="P793" s="20"/>
      <c r="Q793" s="20"/>
      <c r="R793" s="19"/>
      <c r="S793" s="19"/>
    </row>
    <row r="795" spans="1:19" ht="15.6" x14ac:dyDescent="0.3">
      <c r="G795" s="49" t="s">
        <v>309</v>
      </c>
      <c r="H795" s="49"/>
      <c r="I795" s="49"/>
      <c r="J795" s="49"/>
    </row>
    <row r="797" spans="1:19" ht="15.6" x14ac:dyDescent="0.3">
      <c r="A797" s="68" t="s">
        <v>1</v>
      </c>
      <c r="B797" s="69"/>
      <c r="C797" s="69"/>
      <c r="D797" s="69"/>
      <c r="E797" s="69"/>
      <c r="F797" s="69"/>
      <c r="G797" s="70" t="s">
        <v>2</v>
      </c>
      <c r="H797" s="70" t="s">
        <v>3</v>
      </c>
      <c r="I797" s="70"/>
      <c r="J797" s="70" t="s">
        <v>4</v>
      </c>
      <c r="K797" s="70"/>
      <c r="L797" s="70"/>
      <c r="M797" s="70"/>
      <c r="N797" s="70"/>
      <c r="O797" s="70"/>
      <c r="P797" s="71" t="s">
        <v>5</v>
      </c>
      <c r="Q797" s="72"/>
    </row>
    <row r="798" spans="1:19" ht="15.6" x14ac:dyDescent="0.3">
      <c r="A798" s="69"/>
      <c r="B798" s="69"/>
      <c r="C798" s="69"/>
      <c r="D798" s="69"/>
      <c r="E798" s="69"/>
      <c r="F798" s="69"/>
      <c r="G798" s="70"/>
      <c r="H798" s="70"/>
      <c r="I798" s="70"/>
      <c r="J798" s="75" t="s">
        <v>6</v>
      </c>
      <c r="K798" s="76"/>
      <c r="L798" s="75" t="s">
        <v>7</v>
      </c>
      <c r="M798" s="76"/>
      <c r="N798" s="75" t="s">
        <v>8</v>
      </c>
      <c r="O798" s="76"/>
      <c r="P798" s="73"/>
      <c r="Q798" s="74"/>
    </row>
    <row r="799" spans="1:19" ht="15.6" x14ac:dyDescent="0.3">
      <c r="A799" s="59" t="s">
        <v>259</v>
      </c>
      <c r="B799" s="60"/>
      <c r="C799" s="60"/>
      <c r="D799" s="60"/>
      <c r="E799" s="60"/>
      <c r="F799" s="61"/>
      <c r="G799" s="2" t="s">
        <v>260</v>
      </c>
      <c r="H799" s="45" t="s">
        <v>261</v>
      </c>
      <c r="I799" s="46"/>
      <c r="J799" s="36">
        <v>11.91</v>
      </c>
      <c r="K799" s="37"/>
      <c r="L799" s="45" t="s">
        <v>262</v>
      </c>
      <c r="M799" s="46"/>
      <c r="N799" s="45" t="s">
        <v>263</v>
      </c>
      <c r="O799" s="46"/>
      <c r="P799" s="45" t="s">
        <v>264</v>
      </c>
      <c r="Q799" s="46"/>
    </row>
    <row r="800" spans="1:19" ht="15.6" x14ac:dyDescent="0.3">
      <c r="A800" s="59" t="s">
        <v>217</v>
      </c>
      <c r="B800" s="60"/>
      <c r="C800" s="60"/>
      <c r="D800" s="60"/>
      <c r="E800" s="60"/>
      <c r="F800" s="61"/>
      <c r="G800" s="3" t="s">
        <v>218</v>
      </c>
      <c r="H800" s="45" t="s">
        <v>59</v>
      </c>
      <c r="I800" s="46"/>
      <c r="J800" s="45" t="s">
        <v>220</v>
      </c>
      <c r="K800" s="46"/>
      <c r="L800" s="45" t="s">
        <v>221</v>
      </c>
      <c r="M800" s="46"/>
      <c r="N800" s="45" t="s">
        <v>222</v>
      </c>
      <c r="O800" s="46"/>
      <c r="P800" s="45" t="s">
        <v>223</v>
      </c>
      <c r="Q800" s="46"/>
    </row>
    <row r="801" spans="1:17" ht="15.6" x14ac:dyDescent="0.3">
      <c r="A801" s="62" t="s">
        <v>219</v>
      </c>
      <c r="B801" s="63"/>
      <c r="C801" s="63"/>
      <c r="D801" s="63"/>
      <c r="E801" s="63"/>
      <c r="F801" s="64"/>
      <c r="G801" s="3" t="s">
        <v>20</v>
      </c>
      <c r="H801" s="45" t="s">
        <v>59</v>
      </c>
      <c r="I801" s="46"/>
      <c r="J801" s="36">
        <v>0.16</v>
      </c>
      <c r="K801" s="37"/>
      <c r="L801" s="45" t="s">
        <v>68</v>
      </c>
      <c r="M801" s="46"/>
      <c r="N801" s="45" t="s">
        <v>151</v>
      </c>
      <c r="O801" s="46"/>
      <c r="P801" s="45" t="s">
        <v>153</v>
      </c>
      <c r="Q801" s="46"/>
    </row>
    <row r="802" spans="1:17" ht="15.6" x14ac:dyDescent="0.3">
      <c r="A802" s="62" t="s">
        <v>224</v>
      </c>
      <c r="B802" s="63"/>
      <c r="C802" s="63"/>
      <c r="D802" s="63"/>
      <c r="E802" s="63"/>
      <c r="F802" s="64"/>
      <c r="G802" s="2" t="s">
        <v>225</v>
      </c>
      <c r="H802" s="45" t="s">
        <v>226</v>
      </c>
      <c r="I802" s="46"/>
      <c r="J802" s="36">
        <v>1.69</v>
      </c>
      <c r="K802" s="37"/>
      <c r="L802" s="45" t="s">
        <v>227</v>
      </c>
      <c r="M802" s="46"/>
      <c r="N802" s="45" t="s">
        <v>228</v>
      </c>
      <c r="O802" s="46"/>
      <c r="P802" s="45" t="s">
        <v>229</v>
      </c>
      <c r="Q802" s="46"/>
    </row>
    <row r="803" spans="1:17" ht="15.6" x14ac:dyDescent="0.3">
      <c r="A803" s="62" t="s">
        <v>31</v>
      </c>
      <c r="B803" s="63"/>
      <c r="C803" s="63"/>
      <c r="D803" s="63"/>
      <c r="E803" s="63"/>
      <c r="F803" s="64"/>
      <c r="G803" s="2" t="s">
        <v>11</v>
      </c>
      <c r="H803" s="45" t="s">
        <v>43</v>
      </c>
      <c r="I803" s="46"/>
      <c r="J803" s="36">
        <v>0</v>
      </c>
      <c r="K803" s="37"/>
      <c r="L803" s="45" t="s">
        <v>45</v>
      </c>
      <c r="M803" s="46"/>
      <c r="N803" s="45" t="s">
        <v>45</v>
      </c>
      <c r="O803" s="46"/>
      <c r="P803" s="45" t="s">
        <v>45</v>
      </c>
      <c r="Q803" s="46"/>
    </row>
    <row r="804" spans="1:17" ht="15.6" x14ac:dyDescent="0.3">
      <c r="A804" s="47" t="s">
        <v>13</v>
      </c>
      <c r="B804" s="48"/>
      <c r="C804" s="48"/>
      <c r="D804" s="48"/>
      <c r="E804" s="48"/>
      <c r="F804" s="48"/>
      <c r="G804" s="48"/>
      <c r="H804" s="48"/>
      <c r="I804" s="48"/>
      <c r="J804" s="42">
        <f>+J799+J801+J800+J802+J803</f>
        <v>14.54</v>
      </c>
      <c r="K804" s="43"/>
      <c r="L804" s="42">
        <f>+L799+L800+L801+L802+L803</f>
        <v>18.05</v>
      </c>
      <c r="M804" s="43"/>
      <c r="N804" s="42">
        <f>+N799+N800+N801+N802+N803</f>
        <v>21.130000000000003</v>
      </c>
      <c r="O804" s="43"/>
      <c r="P804" s="42">
        <f>+P799+P800+P801+P802+P803</f>
        <v>299.76</v>
      </c>
      <c r="Q804" s="43"/>
    </row>
    <row r="807" spans="1:17" ht="15.6" x14ac:dyDescent="0.3">
      <c r="G807" s="49" t="s">
        <v>310</v>
      </c>
      <c r="H807" s="49"/>
      <c r="I807" s="49"/>
      <c r="J807" s="49"/>
    </row>
    <row r="809" spans="1:17" ht="15.6" x14ac:dyDescent="0.3">
      <c r="A809" s="50" t="s">
        <v>1</v>
      </c>
      <c r="B809" s="51"/>
      <c r="C809" s="51"/>
      <c r="D809" s="51"/>
      <c r="E809" s="51"/>
      <c r="F809" s="51"/>
      <c r="G809" s="52" t="s">
        <v>2</v>
      </c>
      <c r="H809" s="52" t="s">
        <v>3</v>
      </c>
      <c r="I809" s="52"/>
      <c r="J809" s="52" t="s">
        <v>4</v>
      </c>
      <c r="K809" s="52"/>
      <c r="L809" s="52"/>
      <c r="M809" s="52"/>
      <c r="N809" s="52"/>
      <c r="O809" s="52"/>
      <c r="P809" s="53" t="s">
        <v>5</v>
      </c>
      <c r="Q809" s="54"/>
    </row>
    <row r="810" spans="1:17" ht="15.6" x14ac:dyDescent="0.3">
      <c r="A810" s="51"/>
      <c r="B810" s="51"/>
      <c r="C810" s="51"/>
      <c r="D810" s="51"/>
      <c r="E810" s="51"/>
      <c r="F810" s="51"/>
      <c r="G810" s="52"/>
      <c r="H810" s="52"/>
      <c r="I810" s="52"/>
      <c r="J810" s="40" t="s">
        <v>6</v>
      </c>
      <c r="K810" s="41"/>
      <c r="L810" s="40" t="s">
        <v>7</v>
      </c>
      <c r="M810" s="41"/>
      <c r="N810" s="40" t="s">
        <v>8</v>
      </c>
      <c r="O810" s="41"/>
      <c r="P810" s="55"/>
      <c r="Q810" s="56"/>
    </row>
    <row r="811" spans="1:17" ht="15.75" customHeight="1" x14ac:dyDescent="0.3">
      <c r="A811" s="21" t="s">
        <v>409</v>
      </c>
      <c r="B811" s="22"/>
      <c r="C811" s="22"/>
      <c r="D811" s="22"/>
      <c r="E811" s="22"/>
      <c r="F811" s="23"/>
      <c r="G811" s="27" t="s">
        <v>400</v>
      </c>
      <c r="H811" s="29">
        <v>100</v>
      </c>
      <c r="I811" s="30"/>
      <c r="J811" s="29">
        <v>1.64</v>
      </c>
      <c r="K811" s="30"/>
      <c r="L811" s="29">
        <v>2.15</v>
      </c>
      <c r="M811" s="30"/>
      <c r="N811" s="29">
        <v>11.04</v>
      </c>
      <c r="O811" s="30"/>
      <c r="P811" s="29">
        <v>67.56</v>
      </c>
      <c r="Q811" s="30"/>
    </row>
    <row r="812" spans="1:17" ht="15.75" customHeight="1" x14ac:dyDescent="0.3">
      <c r="A812" s="24"/>
      <c r="B812" s="25"/>
      <c r="C812" s="25"/>
      <c r="D812" s="25"/>
      <c r="E812" s="25"/>
      <c r="F812" s="26"/>
      <c r="G812" s="28"/>
      <c r="H812" s="31"/>
      <c r="I812" s="32"/>
      <c r="J812" s="31"/>
      <c r="K812" s="32"/>
      <c r="L812" s="31"/>
      <c r="M812" s="32"/>
      <c r="N812" s="31"/>
      <c r="O812" s="32"/>
      <c r="P812" s="31"/>
      <c r="Q812" s="32"/>
    </row>
    <row r="813" spans="1:17" ht="15.6" x14ac:dyDescent="0.3">
      <c r="A813" s="33" t="s">
        <v>14</v>
      </c>
      <c r="B813" s="34"/>
      <c r="C813" s="34"/>
      <c r="D813" s="34"/>
      <c r="E813" s="34"/>
      <c r="F813" s="35"/>
      <c r="G813" s="1" t="s">
        <v>15</v>
      </c>
      <c r="H813" s="36">
        <v>30</v>
      </c>
      <c r="I813" s="37"/>
      <c r="J813" s="36">
        <v>1.98</v>
      </c>
      <c r="K813" s="37"/>
      <c r="L813" s="36">
        <v>0.39</v>
      </c>
      <c r="M813" s="37"/>
      <c r="N813" s="36">
        <v>14.46</v>
      </c>
      <c r="O813" s="37"/>
      <c r="P813" s="36">
        <v>66.900000000000006</v>
      </c>
      <c r="Q813" s="37"/>
    </row>
    <row r="814" spans="1:17" ht="15.6" x14ac:dyDescent="0.3">
      <c r="A814" s="33" t="s">
        <v>382</v>
      </c>
      <c r="B814" s="34"/>
      <c r="C814" s="34"/>
      <c r="D814" s="34"/>
      <c r="E814" s="34"/>
      <c r="F814" s="35"/>
      <c r="G814" s="1" t="s">
        <v>34</v>
      </c>
      <c r="H814" s="36">
        <v>70</v>
      </c>
      <c r="I814" s="37"/>
      <c r="J814" s="36">
        <v>11.7</v>
      </c>
      <c r="K814" s="37"/>
      <c r="L814" s="36">
        <v>5.79</v>
      </c>
      <c r="M814" s="37"/>
      <c r="N814" s="36">
        <v>7.69</v>
      </c>
      <c r="O814" s="37"/>
      <c r="P814" s="36">
        <v>169.16</v>
      </c>
      <c r="Q814" s="37"/>
    </row>
    <row r="815" spans="1:17" ht="15.6" x14ac:dyDescent="0.3">
      <c r="A815" s="33" t="s">
        <v>383</v>
      </c>
      <c r="B815" s="34"/>
      <c r="C815" s="34"/>
      <c r="D815" s="34"/>
      <c r="E815" s="34"/>
      <c r="F815" s="35"/>
      <c r="G815" s="1" t="s">
        <v>384</v>
      </c>
      <c r="H815" s="36">
        <v>50</v>
      </c>
      <c r="I815" s="37"/>
      <c r="J815" s="36">
        <v>1.28</v>
      </c>
      <c r="K815" s="37"/>
      <c r="L815" s="36">
        <v>2.34</v>
      </c>
      <c r="M815" s="37"/>
      <c r="N815" s="36">
        <v>13.82</v>
      </c>
      <c r="O815" s="37"/>
      <c r="P815" s="36">
        <v>78.34</v>
      </c>
      <c r="Q815" s="37"/>
    </row>
    <row r="816" spans="1:17" ht="15.6" x14ac:dyDescent="0.3">
      <c r="A816" s="33" t="s">
        <v>253</v>
      </c>
      <c r="B816" s="34"/>
      <c r="C816" s="34"/>
      <c r="D816" s="34"/>
      <c r="E816" s="34"/>
      <c r="F816" s="35"/>
      <c r="G816" s="1" t="s">
        <v>254</v>
      </c>
      <c r="H816" s="36">
        <v>30</v>
      </c>
      <c r="I816" s="37"/>
      <c r="J816" s="36">
        <v>0.84</v>
      </c>
      <c r="K816" s="37"/>
      <c r="L816" s="36">
        <v>0</v>
      </c>
      <c r="M816" s="37"/>
      <c r="N816" s="36">
        <v>0.39</v>
      </c>
      <c r="O816" s="37"/>
      <c r="P816" s="36">
        <v>5.7</v>
      </c>
      <c r="Q816" s="37"/>
    </row>
    <row r="817" spans="1:17" ht="15.6" x14ac:dyDescent="0.3">
      <c r="A817" s="33" t="s">
        <v>159</v>
      </c>
      <c r="B817" s="34"/>
      <c r="C817" s="34"/>
      <c r="D817" s="34"/>
      <c r="E817" s="34"/>
      <c r="F817" s="35"/>
      <c r="G817" s="1" t="s">
        <v>160</v>
      </c>
      <c r="H817" s="36">
        <v>40</v>
      </c>
      <c r="I817" s="37"/>
      <c r="J817" s="36">
        <v>0.57999999999999996</v>
      </c>
      <c r="K817" s="37"/>
      <c r="L817" s="36">
        <v>1.57</v>
      </c>
      <c r="M817" s="37"/>
      <c r="N817" s="36">
        <v>2.39</v>
      </c>
      <c r="O817" s="37"/>
      <c r="P817" s="36">
        <v>22.76</v>
      </c>
      <c r="Q817" s="37"/>
    </row>
    <row r="818" spans="1:17" ht="15.6" x14ac:dyDescent="0.3">
      <c r="A818" s="33" t="s">
        <v>282</v>
      </c>
      <c r="B818" s="34"/>
      <c r="C818" s="34"/>
      <c r="D818" s="34"/>
      <c r="E818" s="34"/>
      <c r="F818" s="35"/>
      <c r="G818" s="1" t="s">
        <v>98</v>
      </c>
      <c r="H818" s="36">
        <v>100</v>
      </c>
      <c r="I818" s="37"/>
      <c r="J818" s="36">
        <v>1.1000000000000001</v>
      </c>
      <c r="K818" s="37"/>
      <c r="L818" s="36">
        <v>0.1</v>
      </c>
      <c r="M818" s="37"/>
      <c r="N818" s="36">
        <v>6.4</v>
      </c>
      <c r="O818" s="37"/>
      <c r="P818" s="36">
        <v>28</v>
      </c>
      <c r="Q818" s="37"/>
    </row>
    <row r="819" spans="1:17" ht="15.6" x14ac:dyDescent="0.3">
      <c r="A819" s="38" t="s">
        <v>13</v>
      </c>
      <c r="B819" s="39"/>
      <c r="C819" s="39"/>
      <c r="D819" s="39"/>
      <c r="E819" s="39"/>
      <c r="F819" s="39"/>
      <c r="G819" s="39"/>
      <c r="H819" s="39"/>
      <c r="I819" s="39"/>
      <c r="J819" s="40">
        <f>+J811+J813+J814+J818+J816+J817+J815</f>
        <v>19.12</v>
      </c>
      <c r="K819" s="41"/>
      <c r="L819" s="40">
        <f>+L811+L813+L814+L818+L816+L817+L815</f>
        <v>12.34</v>
      </c>
      <c r="M819" s="41"/>
      <c r="N819" s="40">
        <f>+N811+N813+N814+N818+N816+N817+N815</f>
        <v>56.19</v>
      </c>
      <c r="O819" s="41"/>
      <c r="P819" s="40">
        <f>+P811+P813+P814+P818+P816+P817+P815</f>
        <v>438.41999999999996</v>
      </c>
      <c r="Q819" s="41"/>
    </row>
    <row r="822" spans="1:17" ht="15.6" x14ac:dyDescent="0.3">
      <c r="G822" s="40" t="s">
        <v>311</v>
      </c>
      <c r="H822" s="77"/>
      <c r="I822" s="77"/>
      <c r="J822" s="41"/>
    </row>
    <row r="824" spans="1:17" ht="15.6" x14ac:dyDescent="0.3">
      <c r="A824" s="50" t="s">
        <v>1</v>
      </c>
      <c r="B824" s="51"/>
      <c r="C824" s="51"/>
      <c r="D824" s="51"/>
      <c r="E824" s="51"/>
      <c r="F824" s="51"/>
      <c r="G824" s="52" t="s">
        <v>2</v>
      </c>
      <c r="H824" s="52" t="s">
        <v>3</v>
      </c>
      <c r="I824" s="52"/>
      <c r="J824" s="52" t="s">
        <v>4</v>
      </c>
      <c r="K824" s="52"/>
      <c r="L824" s="52"/>
      <c r="M824" s="52"/>
      <c r="N824" s="52"/>
      <c r="O824" s="52"/>
      <c r="P824" s="53" t="s">
        <v>5</v>
      </c>
      <c r="Q824" s="54"/>
    </row>
    <row r="825" spans="1:17" ht="15.6" x14ac:dyDescent="0.3">
      <c r="A825" s="51"/>
      <c r="B825" s="51"/>
      <c r="C825" s="51"/>
      <c r="D825" s="51"/>
      <c r="E825" s="51"/>
      <c r="F825" s="51"/>
      <c r="G825" s="52"/>
      <c r="H825" s="52"/>
      <c r="I825" s="52"/>
      <c r="J825" s="40" t="s">
        <v>6</v>
      </c>
      <c r="K825" s="41"/>
      <c r="L825" s="40" t="s">
        <v>7</v>
      </c>
      <c r="M825" s="41"/>
      <c r="N825" s="40" t="s">
        <v>8</v>
      </c>
      <c r="O825" s="41"/>
      <c r="P825" s="55"/>
      <c r="Q825" s="56"/>
    </row>
    <row r="826" spans="1:17" ht="15.6" x14ac:dyDescent="0.3">
      <c r="A826" s="33" t="s">
        <v>265</v>
      </c>
      <c r="B826" s="34"/>
      <c r="C826" s="34"/>
      <c r="D826" s="34"/>
      <c r="E826" s="34"/>
      <c r="F826" s="35"/>
      <c r="G826" s="1" t="s">
        <v>266</v>
      </c>
      <c r="H826" s="36">
        <v>120</v>
      </c>
      <c r="I826" s="37"/>
      <c r="J826" s="36">
        <v>7.43</v>
      </c>
      <c r="K826" s="37"/>
      <c r="L826" s="36">
        <v>11.18</v>
      </c>
      <c r="M826" s="37"/>
      <c r="N826" s="36">
        <v>33</v>
      </c>
      <c r="O826" s="37"/>
      <c r="P826" s="36">
        <v>264.39999999999998</v>
      </c>
      <c r="Q826" s="37"/>
    </row>
    <row r="827" spans="1:17" ht="15.6" x14ac:dyDescent="0.3">
      <c r="A827" s="33" t="s">
        <v>191</v>
      </c>
      <c r="B827" s="34"/>
      <c r="C827" s="34"/>
      <c r="D827" s="34"/>
      <c r="E827" s="34"/>
      <c r="F827" s="35"/>
      <c r="G827" s="1" t="s">
        <v>54</v>
      </c>
      <c r="H827" s="45" t="s">
        <v>112</v>
      </c>
      <c r="I827" s="46"/>
      <c r="J827" s="45" t="s">
        <v>177</v>
      </c>
      <c r="K827" s="46"/>
      <c r="L827" s="45" t="s">
        <v>192</v>
      </c>
      <c r="M827" s="46"/>
      <c r="N827" s="45" t="s">
        <v>177</v>
      </c>
      <c r="O827" s="46"/>
      <c r="P827" s="45" t="s">
        <v>194</v>
      </c>
      <c r="Q827" s="46"/>
    </row>
    <row r="828" spans="1:17" ht="15.6" x14ac:dyDescent="0.3">
      <c r="A828" s="33" t="s">
        <v>302</v>
      </c>
      <c r="B828" s="34"/>
      <c r="C828" s="34"/>
      <c r="D828" s="34"/>
      <c r="E828" s="34"/>
      <c r="F828" s="35"/>
      <c r="G828" s="1" t="s">
        <v>303</v>
      </c>
      <c r="H828" s="45" t="s">
        <v>187</v>
      </c>
      <c r="I828" s="46"/>
      <c r="J828" s="45" t="s">
        <v>188</v>
      </c>
      <c r="K828" s="46"/>
      <c r="L828" s="45" t="s">
        <v>45</v>
      </c>
      <c r="M828" s="46"/>
      <c r="N828" s="45" t="s">
        <v>304</v>
      </c>
      <c r="O828" s="46"/>
      <c r="P828" s="45" t="s">
        <v>305</v>
      </c>
      <c r="Q828" s="46"/>
    </row>
    <row r="829" spans="1:17" ht="15.6" x14ac:dyDescent="0.3">
      <c r="A829" s="33" t="s">
        <v>31</v>
      </c>
      <c r="B829" s="34"/>
      <c r="C829" s="34"/>
      <c r="D829" s="34"/>
      <c r="E829" s="34"/>
      <c r="F829" s="35"/>
      <c r="G829" s="1" t="s">
        <v>11</v>
      </c>
      <c r="H829" s="45" t="s">
        <v>43</v>
      </c>
      <c r="I829" s="46"/>
      <c r="J829" s="45" t="s">
        <v>45</v>
      </c>
      <c r="K829" s="46"/>
      <c r="L829" s="45" t="s">
        <v>45</v>
      </c>
      <c r="M829" s="46"/>
      <c r="N829" s="45" t="s">
        <v>45</v>
      </c>
      <c r="O829" s="46"/>
      <c r="P829" s="45" t="s">
        <v>45</v>
      </c>
      <c r="Q829" s="46"/>
    </row>
    <row r="830" spans="1:17" ht="15.6" x14ac:dyDescent="0.3">
      <c r="A830" s="33" t="s">
        <v>301</v>
      </c>
      <c r="B830" s="34"/>
      <c r="C830" s="34"/>
      <c r="D830" s="34"/>
      <c r="E830" s="34"/>
      <c r="F830" s="35"/>
      <c r="G830" s="1" t="s">
        <v>12</v>
      </c>
      <c r="H830" s="45" t="s">
        <v>180</v>
      </c>
      <c r="I830" s="46"/>
      <c r="J830" s="45" t="s">
        <v>195</v>
      </c>
      <c r="K830" s="46"/>
      <c r="L830" s="45" t="s">
        <v>196</v>
      </c>
      <c r="M830" s="46"/>
      <c r="N830" s="45" t="s">
        <v>197</v>
      </c>
      <c r="O830" s="46"/>
      <c r="P830" s="45" t="s">
        <v>198</v>
      </c>
      <c r="Q830" s="46"/>
    </row>
    <row r="831" spans="1:17" ht="15.6" x14ac:dyDescent="0.3">
      <c r="A831" s="38" t="s">
        <v>13</v>
      </c>
      <c r="B831" s="39"/>
      <c r="C831" s="39"/>
      <c r="D831" s="39"/>
      <c r="E831" s="39"/>
      <c r="F831" s="39"/>
      <c r="G831" s="39"/>
      <c r="H831" s="39"/>
      <c r="I831" s="39"/>
      <c r="J831" s="42">
        <f>+J826+J827+J828+J830+J829</f>
        <v>8.85</v>
      </c>
      <c r="K831" s="58"/>
      <c r="L831" s="42">
        <f>+L826+L827+L828+L830+L829</f>
        <v>11.700000000000001</v>
      </c>
      <c r="M831" s="58"/>
      <c r="N831" s="42">
        <f>+N826+N827+N828+N830+N829</f>
        <v>46.510000000000005</v>
      </c>
      <c r="O831" s="58"/>
      <c r="P831" s="42">
        <f>+P826+P827+P828+P830+P829</f>
        <v>320.64999999999998</v>
      </c>
      <c r="Q831" s="58"/>
    </row>
    <row r="832" spans="1:17" ht="15.6" x14ac:dyDescent="0.3">
      <c r="A832" s="38" t="s">
        <v>40</v>
      </c>
      <c r="B832" s="39"/>
      <c r="C832" s="39"/>
      <c r="D832" s="39"/>
      <c r="E832" s="39"/>
      <c r="F832" s="39"/>
      <c r="G832" s="39"/>
      <c r="H832" s="39"/>
      <c r="I832" s="39"/>
      <c r="J832" s="42">
        <f>+J804+J819+J831</f>
        <v>42.51</v>
      </c>
      <c r="K832" s="115"/>
      <c r="L832" s="42">
        <f>+L804+L819+L831</f>
        <v>42.09</v>
      </c>
      <c r="M832" s="115"/>
      <c r="N832" s="42">
        <f>+N804+N819+N831</f>
        <v>123.83</v>
      </c>
      <c r="O832" s="115"/>
      <c r="P832" s="42">
        <f>+P804+P819+P831</f>
        <v>1058.83</v>
      </c>
      <c r="Q832" s="58"/>
    </row>
    <row r="834" spans="1:19" x14ac:dyDescent="0.3">
      <c r="R834">
        <v>15</v>
      </c>
    </row>
    <row r="835" spans="1:19" ht="15.6" x14ac:dyDescent="0.3">
      <c r="A835" s="44" t="s">
        <v>23</v>
      </c>
      <c r="B835" s="44"/>
      <c r="C835" s="44"/>
      <c r="D835" s="44"/>
      <c r="E835" s="44"/>
      <c r="F835" s="44"/>
      <c r="G835" s="44"/>
      <c r="H835" s="44"/>
    </row>
    <row r="836" spans="1:19" ht="15.6" x14ac:dyDescent="0.3">
      <c r="A836" s="5"/>
      <c r="B836" s="5"/>
      <c r="C836" s="5"/>
      <c r="D836" s="5"/>
      <c r="E836" s="5"/>
      <c r="F836" s="5"/>
      <c r="G836" s="5"/>
      <c r="H836" s="5"/>
    </row>
    <row r="837" spans="1:19" ht="15.6" x14ac:dyDescent="0.3">
      <c r="A837" s="20" t="s">
        <v>386</v>
      </c>
      <c r="B837" s="20"/>
      <c r="C837" s="20"/>
      <c r="D837" s="20"/>
      <c r="E837" s="20"/>
      <c r="F837" s="20"/>
      <c r="G837" s="20"/>
      <c r="H837" s="5"/>
    </row>
    <row r="838" spans="1:19" ht="15.6" x14ac:dyDescent="0.3">
      <c r="A838" s="20"/>
      <c r="B838" s="20"/>
      <c r="C838" s="20"/>
      <c r="D838" s="20"/>
      <c r="E838" s="20"/>
      <c r="F838" s="20"/>
      <c r="G838" s="20"/>
      <c r="H838" s="5"/>
    </row>
    <row r="839" spans="1:19" ht="15.6" x14ac:dyDescent="0.3">
      <c r="A839" s="20"/>
      <c r="B839" s="20"/>
      <c r="C839" s="20"/>
      <c r="D839" s="20"/>
      <c r="E839" s="20"/>
      <c r="F839" s="20"/>
      <c r="G839" s="20"/>
      <c r="H839" s="5"/>
    </row>
    <row r="840" spans="1:19" ht="15.6" x14ac:dyDescent="0.3">
      <c r="A840" s="20"/>
      <c r="B840" s="20"/>
      <c r="C840" s="20"/>
      <c r="D840" s="20"/>
      <c r="E840" s="20"/>
      <c r="F840" s="20"/>
      <c r="G840" s="20"/>
      <c r="H840" s="5"/>
    </row>
    <row r="841" spans="1:19" ht="15.6" x14ac:dyDescent="0.3">
      <c r="A841" s="5"/>
      <c r="B841" s="5"/>
      <c r="C841" s="5"/>
      <c r="D841" s="5"/>
      <c r="E841" s="5"/>
      <c r="F841" s="5"/>
      <c r="G841" s="5"/>
      <c r="H841" s="5"/>
    </row>
    <row r="842" spans="1:19" ht="15.6" x14ac:dyDescent="0.3">
      <c r="A842" s="5"/>
      <c r="B842" s="5"/>
      <c r="C842" s="5"/>
      <c r="D842" s="5"/>
      <c r="E842" s="5"/>
      <c r="F842" s="5"/>
      <c r="G842" s="5"/>
      <c r="H842" s="5"/>
    </row>
    <row r="843" spans="1:19" x14ac:dyDescent="0.3">
      <c r="I843" s="11"/>
      <c r="J843" s="11"/>
    </row>
    <row r="844" spans="1:19" ht="15" customHeight="1" x14ac:dyDescent="0.3">
      <c r="A844" s="65" t="s">
        <v>298</v>
      </c>
      <c r="B844" s="66"/>
      <c r="C844" s="66"/>
      <c r="D844" s="66"/>
      <c r="E844" s="66"/>
      <c r="I844" s="11"/>
      <c r="J844" s="11"/>
      <c r="O844" s="20" t="s">
        <v>385</v>
      </c>
      <c r="P844" s="20"/>
      <c r="Q844" s="20"/>
      <c r="R844" s="19"/>
      <c r="S844" s="19"/>
    </row>
    <row r="845" spans="1:19" ht="15" customHeight="1" x14ac:dyDescent="0.3">
      <c r="A845" s="66"/>
      <c r="B845" s="66"/>
      <c r="C845" s="66"/>
      <c r="D845" s="66"/>
      <c r="E845" s="66"/>
      <c r="I845" s="11"/>
      <c r="J845" s="11"/>
      <c r="O845" s="20"/>
      <c r="P845" s="20"/>
      <c r="Q845" s="20"/>
      <c r="R845" s="19"/>
      <c r="S845" s="19"/>
    </row>
    <row r="846" spans="1:19" ht="15" customHeight="1" x14ac:dyDescent="0.3">
      <c r="A846" s="66"/>
      <c r="B846" s="66"/>
      <c r="C846" s="66"/>
      <c r="D846" s="66"/>
      <c r="E846" s="66"/>
      <c r="I846" s="11"/>
      <c r="J846" s="11"/>
      <c r="O846" s="20"/>
      <c r="P846" s="20"/>
      <c r="Q846" s="20"/>
      <c r="R846" s="19"/>
      <c r="S846" s="19"/>
    </row>
    <row r="847" spans="1:19" ht="15" customHeight="1" x14ac:dyDescent="0.3">
      <c r="I847" s="11"/>
      <c r="J847" s="11"/>
      <c r="O847" s="20"/>
      <c r="P847" s="20"/>
      <c r="Q847" s="20"/>
      <c r="R847" s="19"/>
      <c r="S847" s="19"/>
    </row>
    <row r="848" spans="1:19" ht="15" customHeight="1" x14ac:dyDescent="0.3">
      <c r="I848" s="11"/>
      <c r="J848" s="11"/>
      <c r="O848" s="20"/>
      <c r="P848" s="20"/>
      <c r="Q848" s="20"/>
      <c r="R848" s="19"/>
      <c r="S848" s="19"/>
    </row>
    <row r="849" spans="1:19" ht="15" customHeight="1" x14ac:dyDescent="0.3">
      <c r="A849" s="67" t="s">
        <v>232</v>
      </c>
      <c r="B849" s="67"/>
      <c r="C849" s="67"/>
      <c r="D849" s="67"/>
      <c r="O849" s="20"/>
      <c r="P849" s="20"/>
      <c r="Q849" s="20"/>
      <c r="R849" s="19"/>
      <c r="S849" s="19"/>
    </row>
    <row r="851" spans="1:19" ht="15.6" x14ac:dyDescent="0.3">
      <c r="G851" s="49" t="s">
        <v>309</v>
      </c>
      <c r="H851" s="49"/>
      <c r="I851" s="49"/>
      <c r="J851" s="49"/>
    </row>
    <row r="853" spans="1:19" ht="15.6" x14ac:dyDescent="0.3">
      <c r="A853" s="68" t="s">
        <v>1</v>
      </c>
      <c r="B853" s="69"/>
      <c r="C853" s="69"/>
      <c r="D853" s="69"/>
      <c r="E853" s="69"/>
      <c r="F853" s="69"/>
      <c r="G853" s="70" t="s">
        <v>2</v>
      </c>
      <c r="H853" s="70" t="s">
        <v>3</v>
      </c>
      <c r="I853" s="70"/>
      <c r="J853" s="70" t="s">
        <v>4</v>
      </c>
      <c r="K853" s="70"/>
      <c r="L853" s="70"/>
      <c r="M853" s="70"/>
      <c r="N853" s="70"/>
      <c r="O853" s="70"/>
      <c r="P853" s="71" t="s">
        <v>5</v>
      </c>
      <c r="Q853" s="72"/>
    </row>
    <row r="854" spans="1:19" ht="15.6" x14ac:dyDescent="0.3">
      <c r="A854" s="69"/>
      <c r="B854" s="69"/>
      <c r="C854" s="69"/>
      <c r="D854" s="69"/>
      <c r="E854" s="69"/>
      <c r="F854" s="69"/>
      <c r="G854" s="70"/>
      <c r="H854" s="70"/>
      <c r="I854" s="70"/>
      <c r="J854" s="75" t="s">
        <v>6</v>
      </c>
      <c r="K854" s="76"/>
      <c r="L854" s="75" t="s">
        <v>7</v>
      </c>
      <c r="M854" s="76"/>
      <c r="N854" s="75" t="s">
        <v>8</v>
      </c>
      <c r="O854" s="76"/>
      <c r="P854" s="73"/>
      <c r="Q854" s="74"/>
    </row>
    <row r="855" spans="1:19" ht="15.6" x14ac:dyDescent="0.3">
      <c r="A855" s="59" t="s">
        <v>233</v>
      </c>
      <c r="B855" s="60"/>
      <c r="C855" s="60"/>
      <c r="D855" s="60"/>
      <c r="E855" s="60"/>
      <c r="F855" s="61"/>
      <c r="G855" s="2" t="s">
        <v>137</v>
      </c>
      <c r="H855" s="45" t="s">
        <v>43</v>
      </c>
      <c r="I855" s="46"/>
      <c r="J855" s="36">
        <v>5.22</v>
      </c>
      <c r="K855" s="37"/>
      <c r="L855" s="45" t="s">
        <v>138</v>
      </c>
      <c r="M855" s="46"/>
      <c r="N855" s="45" t="s">
        <v>139</v>
      </c>
      <c r="O855" s="46"/>
      <c r="P855" s="45" t="s">
        <v>140</v>
      </c>
      <c r="Q855" s="46"/>
    </row>
    <row r="856" spans="1:19" ht="15.6" x14ac:dyDescent="0.3">
      <c r="A856" s="59" t="s">
        <v>291</v>
      </c>
      <c r="B856" s="60"/>
      <c r="C856" s="60"/>
      <c r="D856" s="60"/>
      <c r="E856" s="60"/>
      <c r="F856" s="61"/>
      <c r="G856" s="3" t="s">
        <v>292</v>
      </c>
      <c r="H856" s="45" t="s">
        <v>293</v>
      </c>
      <c r="I856" s="46"/>
      <c r="J856" s="45" t="s">
        <v>342</v>
      </c>
      <c r="K856" s="46"/>
      <c r="L856" s="45" t="s">
        <v>343</v>
      </c>
      <c r="M856" s="46"/>
      <c r="N856" s="45" t="s">
        <v>344</v>
      </c>
      <c r="O856" s="46"/>
      <c r="P856" s="45" t="s">
        <v>345</v>
      </c>
      <c r="Q856" s="46"/>
    </row>
    <row r="857" spans="1:19" ht="15.6" x14ac:dyDescent="0.3">
      <c r="A857" s="62" t="s">
        <v>31</v>
      </c>
      <c r="B857" s="63"/>
      <c r="C857" s="63"/>
      <c r="D857" s="63"/>
      <c r="E857" s="63"/>
      <c r="F857" s="64"/>
      <c r="G857" s="3" t="s">
        <v>11</v>
      </c>
      <c r="H857" s="45" t="s">
        <v>43</v>
      </c>
      <c r="I857" s="46"/>
      <c r="J857" s="36">
        <v>0</v>
      </c>
      <c r="K857" s="37"/>
      <c r="L857" s="45" t="s">
        <v>45</v>
      </c>
      <c r="M857" s="46"/>
      <c r="N857" s="45" t="s">
        <v>45</v>
      </c>
      <c r="O857" s="46"/>
      <c r="P857" s="45" t="s">
        <v>45</v>
      </c>
      <c r="Q857" s="46"/>
    </row>
    <row r="858" spans="1:19" ht="15.6" x14ac:dyDescent="0.3">
      <c r="A858" s="47" t="s">
        <v>13</v>
      </c>
      <c r="B858" s="48"/>
      <c r="C858" s="48"/>
      <c r="D858" s="48"/>
      <c r="E858" s="48"/>
      <c r="F858" s="48"/>
      <c r="G858" s="48"/>
      <c r="H858" s="48"/>
      <c r="I858" s="48"/>
      <c r="J858" s="42">
        <f>+J855+J857+J856</f>
        <v>7.1</v>
      </c>
      <c r="K858" s="43"/>
      <c r="L858" s="42">
        <f>+L855+L856+L857</f>
        <v>6.99</v>
      </c>
      <c r="M858" s="43"/>
      <c r="N858" s="42">
        <f>+N855+N856+N857</f>
        <v>41</v>
      </c>
      <c r="O858" s="43"/>
      <c r="P858" s="42">
        <f>+P855+P856+P857</f>
        <v>252.22</v>
      </c>
      <c r="Q858" s="43"/>
    </row>
    <row r="861" spans="1:19" ht="15.6" x14ac:dyDescent="0.3">
      <c r="G861" s="49" t="s">
        <v>310</v>
      </c>
      <c r="H861" s="49"/>
      <c r="I861" s="49"/>
      <c r="J861" s="49"/>
    </row>
    <row r="863" spans="1:19" ht="15.6" x14ac:dyDescent="0.3">
      <c r="A863" s="50" t="s">
        <v>1</v>
      </c>
      <c r="B863" s="51"/>
      <c r="C863" s="51"/>
      <c r="D863" s="51"/>
      <c r="E863" s="51"/>
      <c r="F863" s="51"/>
      <c r="G863" s="52" t="s">
        <v>2</v>
      </c>
      <c r="H863" s="52" t="s">
        <v>3</v>
      </c>
      <c r="I863" s="52"/>
      <c r="J863" s="52" t="s">
        <v>4</v>
      </c>
      <c r="K863" s="52"/>
      <c r="L863" s="52"/>
      <c r="M863" s="52"/>
      <c r="N863" s="52"/>
      <c r="O863" s="52"/>
      <c r="P863" s="53" t="s">
        <v>5</v>
      </c>
      <c r="Q863" s="54"/>
    </row>
    <row r="864" spans="1:19" ht="15.6" x14ac:dyDescent="0.3">
      <c r="A864" s="51"/>
      <c r="B864" s="51"/>
      <c r="C864" s="51"/>
      <c r="D864" s="51"/>
      <c r="E864" s="51"/>
      <c r="F864" s="51"/>
      <c r="G864" s="52"/>
      <c r="H864" s="52"/>
      <c r="I864" s="52"/>
      <c r="J864" s="40" t="s">
        <v>6</v>
      </c>
      <c r="K864" s="41"/>
      <c r="L864" s="40" t="s">
        <v>7</v>
      </c>
      <c r="M864" s="41"/>
      <c r="N864" s="40" t="s">
        <v>8</v>
      </c>
      <c r="O864" s="41"/>
      <c r="P864" s="55"/>
      <c r="Q864" s="56"/>
    </row>
    <row r="865" spans="1:17" ht="15.6" x14ac:dyDescent="0.3">
      <c r="A865" s="33" t="s">
        <v>234</v>
      </c>
      <c r="B865" s="34"/>
      <c r="C865" s="34"/>
      <c r="D865" s="34"/>
      <c r="E865" s="34"/>
      <c r="F865" s="35"/>
      <c r="G865" s="1" t="s">
        <v>235</v>
      </c>
      <c r="H865" s="36">
        <v>100</v>
      </c>
      <c r="I865" s="37"/>
      <c r="J865" s="36">
        <v>2.72</v>
      </c>
      <c r="K865" s="37"/>
      <c r="L865" s="36">
        <v>2.2400000000000002</v>
      </c>
      <c r="M865" s="37"/>
      <c r="N865" s="36">
        <v>9.61</v>
      </c>
      <c r="O865" s="37"/>
      <c r="P865" s="36">
        <v>64.69</v>
      </c>
      <c r="Q865" s="37"/>
    </row>
    <row r="866" spans="1:17" ht="15.6" x14ac:dyDescent="0.3">
      <c r="A866" s="33" t="s">
        <v>236</v>
      </c>
      <c r="B866" s="34"/>
      <c r="C866" s="34"/>
      <c r="D866" s="34"/>
      <c r="E866" s="34"/>
      <c r="F866" s="35"/>
      <c r="G866" s="1" t="s">
        <v>101</v>
      </c>
      <c r="H866" s="36">
        <v>30</v>
      </c>
      <c r="I866" s="37"/>
      <c r="J866" s="36">
        <v>2.19</v>
      </c>
      <c r="K866" s="37"/>
      <c r="L866" s="36">
        <v>0.63</v>
      </c>
      <c r="M866" s="37"/>
      <c r="N866" s="36">
        <v>13.2</v>
      </c>
      <c r="O866" s="37"/>
      <c r="P866" s="36">
        <v>71.7</v>
      </c>
      <c r="Q866" s="37"/>
    </row>
    <row r="867" spans="1:17" ht="15.6" x14ac:dyDescent="0.3">
      <c r="A867" s="33" t="s">
        <v>79</v>
      </c>
      <c r="B867" s="34"/>
      <c r="C867" s="34"/>
      <c r="D867" s="34"/>
      <c r="E867" s="34"/>
      <c r="F867" s="35"/>
      <c r="G867" s="1" t="s">
        <v>80</v>
      </c>
      <c r="H867" s="36">
        <v>50</v>
      </c>
      <c r="I867" s="37"/>
      <c r="J867" s="36">
        <v>10.210000000000001</v>
      </c>
      <c r="K867" s="37"/>
      <c r="L867" s="36">
        <v>3.37</v>
      </c>
      <c r="M867" s="37"/>
      <c r="N867" s="36">
        <v>0.23</v>
      </c>
      <c r="O867" s="37"/>
      <c r="P867" s="36">
        <v>72.38</v>
      </c>
      <c r="Q867" s="37"/>
    </row>
    <row r="868" spans="1:17" ht="15.6" x14ac:dyDescent="0.3">
      <c r="A868" s="33" t="s">
        <v>258</v>
      </c>
      <c r="B868" s="34"/>
      <c r="C868" s="34"/>
      <c r="D868" s="34"/>
      <c r="E868" s="34"/>
      <c r="F868" s="35"/>
      <c r="G868" s="1" t="s">
        <v>257</v>
      </c>
      <c r="H868" s="36">
        <v>40</v>
      </c>
      <c r="I868" s="37"/>
      <c r="J868" s="36">
        <v>1.67</v>
      </c>
      <c r="K868" s="37"/>
      <c r="L868" s="36">
        <v>1.65</v>
      </c>
      <c r="M868" s="37"/>
      <c r="N868" s="36">
        <v>11.63</v>
      </c>
      <c r="O868" s="37"/>
      <c r="P868" s="36">
        <v>69.42</v>
      </c>
      <c r="Q868" s="37"/>
    </row>
    <row r="869" spans="1:17" ht="15.6" x14ac:dyDescent="0.3">
      <c r="A869" s="33" t="s">
        <v>237</v>
      </c>
      <c r="B869" s="34"/>
      <c r="C869" s="34"/>
      <c r="D869" s="34"/>
      <c r="E869" s="34"/>
      <c r="F869" s="35"/>
      <c r="G869" s="1" t="s">
        <v>49</v>
      </c>
      <c r="H869" s="36">
        <v>40</v>
      </c>
      <c r="I869" s="37"/>
      <c r="J869" s="36">
        <v>0.45</v>
      </c>
      <c r="K869" s="37"/>
      <c r="L869" s="36">
        <v>1.95</v>
      </c>
      <c r="M869" s="37"/>
      <c r="N869" s="36">
        <v>3.86</v>
      </c>
      <c r="O869" s="37"/>
      <c r="P869" s="36">
        <v>30.68</v>
      </c>
      <c r="Q869" s="37"/>
    </row>
    <row r="870" spans="1:17" ht="15.6" x14ac:dyDescent="0.3">
      <c r="A870" s="33" t="s">
        <v>336</v>
      </c>
      <c r="B870" s="34"/>
      <c r="C870" s="34"/>
      <c r="D870" s="34"/>
      <c r="E870" s="34"/>
      <c r="F870" s="35"/>
      <c r="G870" s="1" t="s">
        <v>337</v>
      </c>
      <c r="H870" s="36">
        <v>30</v>
      </c>
      <c r="I870" s="37"/>
      <c r="J870" s="36">
        <v>0.36</v>
      </c>
      <c r="K870" s="37"/>
      <c r="L870" s="36">
        <v>1.37</v>
      </c>
      <c r="M870" s="37"/>
      <c r="N870" s="36">
        <v>1.17</v>
      </c>
      <c r="O870" s="37"/>
      <c r="P870" s="36">
        <v>18.350000000000001</v>
      </c>
      <c r="Q870" s="37"/>
    </row>
    <row r="871" spans="1:17" ht="15.6" x14ac:dyDescent="0.3">
      <c r="A871" s="33" t="s">
        <v>19</v>
      </c>
      <c r="B871" s="34"/>
      <c r="C871" s="34"/>
      <c r="D871" s="34"/>
      <c r="E871" s="34"/>
      <c r="F871" s="35"/>
      <c r="G871" s="1" t="s">
        <v>20</v>
      </c>
      <c r="H871" s="36">
        <v>20</v>
      </c>
      <c r="I871" s="37"/>
      <c r="J871" s="36">
        <v>0.16</v>
      </c>
      <c r="K871" s="37"/>
      <c r="L871" s="36">
        <v>0.04</v>
      </c>
      <c r="M871" s="37"/>
      <c r="N871" s="36">
        <v>0.46</v>
      </c>
      <c r="O871" s="37"/>
      <c r="P871" s="36">
        <v>2.2000000000000002</v>
      </c>
      <c r="Q871" s="37"/>
    </row>
    <row r="872" spans="1:17" ht="15.6" x14ac:dyDescent="0.3">
      <c r="A872" s="33" t="s">
        <v>87</v>
      </c>
      <c r="B872" s="34"/>
      <c r="C872" s="34"/>
      <c r="D872" s="34"/>
      <c r="E872" s="34"/>
      <c r="F872" s="35"/>
      <c r="G872" s="1" t="s">
        <v>88</v>
      </c>
      <c r="H872" s="36">
        <v>150</v>
      </c>
      <c r="I872" s="37"/>
      <c r="J872" s="36">
        <v>0</v>
      </c>
      <c r="K872" s="37"/>
      <c r="L872" s="36">
        <v>0</v>
      </c>
      <c r="M872" s="37"/>
      <c r="N872" s="36">
        <v>0</v>
      </c>
      <c r="O872" s="37"/>
      <c r="P872" s="36">
        <v>0</v>
      </c>
      <c r="Q872" s="37"/>
    </row>
    <row r="873" spans="1:17" ht="15.6" x14ac:dyDescent="0.3">
      <c r="A873" s="38" t="s">
        <v>13</v>
      </c>
      <c r="B873" s="39"/>
      <c r="C873" s="39"/>
      <c r="D873" s="39"/>
      <c r="E873" s="39"/>
      <c r="F873" s="39"/>
      <c r="G873" s="39"/>
      <c r="H873" s="39"/>
      <c r="I873" s="39"/>
      <c r="J873" s="40">
        <f>+J865+J866+J867+J868+J869+J872+J870+J871</f>
        <v>17.759999999999998</v>
      </c>
      <c r="K873" s="41"/>
      <c r="L873" s="40">
        <f>+L865+L866+L867+L868+L869+L872+L870+L871</f>
        <v>11.25</v>
      </c>
      <c r="M873" s="41"/>
      <c r="N873" s="40">
        <f>+N865+N866+N867+N868+N869+N872+N870+N871</f>
        <v>40.160000000000004</v>
      </c>
      <c r="O873" s="41"/>
      <c r="P873" s="40">
        <f>+P865+P866+P867+P868+P869+P872+P870+P871</f>
        <v>329.42</v>
      </c>
      <c r="Q873" s="41"/>
    </row>
    <row r="876" spans="1:17" ht="15.6" x14ac:dyDescent="0.3">
      <c r="G876" s="40" t="s">
        <v>311</v>
      </c>
      <c r="H876" s="77"/>
      <c r="I876" s="77"/>
      <c r="J876" s="41"/>
    </row>
    <row r="878" spans="1:17" ht="15.6" x14ac:dyDescent="0.3">
      <c r="A878" s="50" t="s">
        <v>1</v>
      </c>
      <c r="B878" s="51"/>
      <c r="C878" s="51"/>
      <c r="D878" s="51"/>
      <c r="E878" s="51"/>
      <c r="F878" s="51"/>
      <c r="G878" s="52" t="s">
        <v>2</v>
      </c>
      <c r="H878" s="52" t="s">
        <v>3</v>
      </c>
      <c r="I878" s="52"/>
      <c r="J878" s="52" t="s">
        <v>4</v>
      </c>
      <c r="K878" s="52"/>
      <c r="L878" s="52"/>
      <c r="M878" s="52"/>
      <c r="N878" s="52"/>
      <c r="O878" s="52"/>
      <c r="P878" s="53" t="s">
        <v>5</v>
      </c>
      <c r="Q878" s="54"/>
    </row>
    <row r="879" spans="1:17" ht="15.6" x14ac:dyDescent="0.3">
      <c r="A879" s="51"/>
      <c r="B879" s="51"/>
      <c r="C879" s="51"/>
      <c r="D879" s="51"/>
      <c r="E879" s="51"/>
      <c r="F879" s="51"/>
      <c r="G879" s="52"/>
      <c r="H879" s="52"/>
      <c r="I879" s="52"/>
      <c r="J879" s="40" t="s">
        <v>6</v>
      </c>
      <c r="K879" s="41"/>
      <c r="L879" s="40" t="s">
        <v>7</v>
      </c>
      <c r="M879" s="41"/>
      <c r="N879" s="40" t="s">
        <v>8</v>
      </c>
      <c r="O879" s="41"/>
      <c r="P879" s="55"/>
      <c r="Q879" s="56"/>
    </row>
    <row r="880" spans="1:17" ht="15.6" x14ac:dyDescent="0.3">
      <c r="A880" s="33" t="s">
        <v>242</v>
      </c>
      <c r="B880" s="34"/>
      <c r="C880" s="34"/>
      <c r="D880" s="34"/>
      <c r="E880" s="34"/>
      <c r="F880" s="35"/>
      <c r="G880" s="1" t="s">
        <v>243</v>
      </c>
      <c r="H880" s="36">
        <v>150</v>
      </c>
      <c r="I880" s="37"/>
      <c r="J880" s="36">
        <v>4.28</v>
      </c>
      <c r="K880" s="37"/>
      <c r="L880" s="36">
        <v>6.1</v>
      </c>
      <c r="M880" s="37"/>
      <c r="N880" s="36">
        <v>16.71</v>
      </c>
      <c r="O880" s="37"/>
      <c r="P880" s="36">
        <v>134.88</v>
      </c>
      <c r="Q880" s="37"/>
    </row>
    <row r="881" spans="1:18" ht="15.6" x14ac:dyDescent="0.3">
      <c r="A881" s="33" t="s">
        <v>163</v>
      </c>
      <c r="B881" s="34"/>
      <c r="C881" s="34"/>
      <c r="D881" s="34"/>
      <c r="E881" s="34"/>
      <c r="F881" s="35"/>
      <c r="G881" s="4" t="s">
        <v>164</v>
      </c>
      <c r="H881" s="45" t="s">
        <v>165</v>
      </c>
      <c r="I881" s="46"/>
      <c r="J881" s="45" t="s">
        <v>166</v>
      </c>
      <c r="K881" s="46"/>
      <c r="L881" s="45" t="s">
        <v>167</v>
      </c>
      <c r="M881" s="46"/>
      <c r="N881" s="45" t="s">
        <v>168</v>
      </c>
      <c r="O881" s="46"/>
      <c r="P881" s="45" t="s">
        <v>169</v>
      </c>
      <c r="Q881" s="46"/>
    </row>
    <row r="882" spans="1:18" ht="15.6" x14ac:dyDescent="0.3">
      <c r="A882" s="33" t="s">
        <v>116</v>
      </c>
      <c r="B882" s="34"/>
      <c r="C882" s="34"/>
      <c r="D882" s="34"/>
      <c r="E882" s="34"/>
      <c r="F882" s="35"/>
      <c r="G882" s="1" t="s">
        <v>117</v>
      </c>
      <c r="H882" s="45" t="s">
        <v>43</v>
      </c>
      <c r="I882" s="46"/>
      <c r="J882" s="45" t="s">
        <v>45</v>
      </c>
      <c r="K882" s="46"/>
      <c r="L882" s="45" t="s">
        <v>45</v>
      </c>
      <c r="M882" s="46"/>
      <c r="N882" s="45" t="s">
        <v>45</v>
      </c>
      <c r="O882" s="46"/>
      <c r="P882" s="45" t="s">
        <v>45</v>
      </c>
      <c r="Q882" s="46"/>
    </row>
    <row r="883" spans="1:18" ht="15.6" x14ac:dyDescent="0.3">
      <c r="A883" s="33" t="s">
        <v>301</v>
      </c>
      <c r="B883" s="34"/>
      <c r="C883" s="34"/>
      <c r="D883" s="34"/>
      <c r="E883" s="34"/>
      <c r="F883" s="35"/>
      <c r="G883" s="1" t="s">
        <v>135</v>
      </c>
      <c r="H883" s="45" t="s">
        <v>44</v>
      </c>
      <c r="I883" s="46"/>
      <c r="J883" s="45" t="s">
        <v>170</v>
      </c>
      <c r="K883" s="46"/>
      <c r="L883" s="45" t="s">
        <v>171</v>
      </c>
      <c r="M883" s="46"/>
      <c r="N883" s="45" t="s">
        <v>172</v>
      </c>
      <c r="O883" s="46"/>
      <c r="P883" s="45" t="s">
        <v>173</v>
      </c>
      <c r="Q883" s="46"/>
    </row>
    <row r="884" spans="1:18" ht="15.6" x14ac:dyDescent="0.3">
      <c r="A884" s="38" t="s">
        <v>13</v>
      </c>
      <c r="B884" s="39"/>
      <c r="C884" s="39"/>
      <c r="D884" s="39"/>
      <c r="E884" s="39"/>
      <c r="F884" s="39"/>
      <c r="G884" s="39"/>
      <c r="H884" s="39"/>
      <c r="I884" s="39"/>
      <c r="J884" s="42">
        <f t="shared" ref="J884:P884" si="16">+J880+J881+J882+J883</f>
        <v>10.47</v>
      </c>
      <c r="K884" s="43"/>
      <c r="L884" s="42">
        <f t="shared" si="16"/>
        <v>14.37</v>
      </c>
      <c r="M884" s="43"/>
      <c r="N884" s="42">
        <f t="shared" si="16"/>
        <v>57.879999999999995</v>
      </c>
      <c r="O884" s="43"/>
      <c r="P884" s="42">
        <f t="shared" si="16"/>
        <v>384.54999999999995</v>
      </c>
      <c r="Q884" s="43"/>
    </row>
    <row r="885" spans="1:18" ht="15.6" x14ac:dyDescent="0.3">
      <c r="A885" s="38" t="s">
        <v>40</v>
      </c>
      <c r="B885" s="39"/>
      <c r="C885" s="39"/>
      <c r="D885" s="39"/>
      <c r="E885" s="39"/>
      <c r="F885" s="39"/>
      <c r="G885" s="39"/>
      <c r="H885" s="39"/>
      <c r="I885" s="39"/>
      <c r="J885" s="42">
        <f>+J858+J873+J884</f>
        <v>35.33</v>
      </c>
      <c r="K885" s="43"/>
      <c r="L885" s="42">
        <f>+L858+L873+L884</f>
        <v>32.61</v>
      </c>
      <c r="M885" s="43"/>
      <c r="N885" s="42">
        <f>+N858+N873+N884</f>
        <v>139.04</v>
      </c>
      <c r="O885" s="43"/>
      <c r="P885" s="42">
        <f>+P858+P873+P884</f>
        <v>966.18999999999994</v>
      </c>
      <c r="Q885" s="43"/>
    </row>
    <row r="887" spans="1:18" x14ac:dyDescent="0.3">
      <c r="R887">
        <v>16</v>
      </c>
    </row>
    <row r="888" spans="1:18" ht="15.6" x14ac:dyDescent="0.3">
      <c r="A888" s="44" t="s">
        <v>23</v>
      </c>
      <c r="B888" s="44"/>
      <c r="C888" s="44"/>
      <c r="D888" s="44"/>
      <c r="E888" s="44"/>
      <c r="F888" s="44"/>
      <c r="G888" s="44"/>
      <c r="H888" s="44"/>
    </row>
    <row r="890" spans="1:18" x14ac:dyDescent="0.3">
      <c r="A890" s="20" t="s">
        <v>386</v>
      </c>
      <c r="B890" s="20"/>
      <c r="C890" s="20"/>
      <c r="D890" s="20"/>
      <c r="E890" s="20"/>
      <c r="F890" s="20"/>
      <c r="G890" s="20"/>
    </row>
    <row r="891" spans="1:18" x14ac:dyDescent="0.3">
      <c r="A891" s="20"/>
      <c r="B891" s="20"/>
      <c r="C891" s="20"/>
      <c r="D891" s="20"/>
      <c r="E891" s="20"/>
      <c r="F891" s="20"/>
      <c r="G891" s="20"/>
    </row>
    <row r="892" spans="1:18" x14ac:dyDescent="0.3">
      <c r="A892" s="20"/>
      <c r="B892" s="20"/>
      <c r="C892" s="20"/>
      <c r="D892" s="20"/>
      <c r="E892" s="20"/>
      <c r="F892" s="20"/>
      <c r="G892" s="20"/>
    </row>
    <row r="893" spans="1:18" x14ac:dyDescent="0.3">
      <c r="A893" s="20"/>
      <c r="B893" s="20"/>
      <c r="C893" s="20"/>
      <c r="D893" s="20"/>
      <c r="E893" s="20"/>
      <c r="F893" s="20"/>
      <c r="G893" s="20"/>
    </row>
  </sheetData>
  <mergeCells count="2232">
    <mergeCell ref="A251:F251"/>
    <mergeCell ref="H251:I251"/>
    <mergeCell ref="J251:K251"/>
    <mergeCell ref="L251:M251"/>
    <mergeCell ref="N251:O251"/>
    <mergeCell ref="P251:Q251"/>
    <mergeCell ref="A306:F306"/>
    <mergeCell ref="H306:I306"/>
    <mergeCell ref="J306:K306"/>
    <mergeCell ref="L306:M306"/>
    <mergeCell ref="N306:O306"/>
    <mergeCell ref="P306:Q306"/>
    <mergeCell ref="A584:F585"/>
    <mergeCell ref="G584:G585"/>
    <mergeCell ref="H584:I585"/>
    <mergeCell ref="J584:K585"/>
    <mergeCell ref="L584:M585"/>
    <mergeCell ref="N584:O585"/>
    <mergeCell ref="P584:Q585"/>
    <mergeCell ref="J423:K423"/>
    <mergeCell ref="H24:M26"/>
    <mergeCell ref="A254:F254"/>
    <mergeCell ref="H254:I254"/>
    <mergeCell ref="J254:K254"/>
    <mergeCell ref="L254:M254"/>
    <mergeCell ref="N254:O254"/>
    <mergeCell ref="P254:Q254"/>
    <mergeCell ref="P466:Q466"/>
    <mergeCell ref="G459:J459"/>
    <mergeCell ref="A482:I482"/>
    <mergeCell ref="P461:Q462"/>
    <mergeCell ref="N462:O462"/>
    <mergeCell ref="H464:I464"/>
    <mergeCell ref="A465:F465"/>
    <mergeCell ref="A439:I439"/>
    <mergeCell ref="A440:I440"/>
    <mergeCell ref="A443:H443"/>
    <mergeCell ref="A701:F701"/>
    <mergeCell ref="H701:I701"/>
    <mergeCell ref="J701:K701"/>
    <mergeCell ref="L701:M701"/>
    <mergeCell ref="N701:O701"/>
    <mergeCell ref="P701:Q701"/>
    <mergeCell ref="L587:M588"/>
    <mergeCell ref="P597:Q598"/>
    <mergeCell ref="P366:Q366"/>
    <mergeCell ref="A379:F379"/>
    <mergeCell ref="H379:I379"/>
    <mergeCell ref="J379:K379"/>
    <mergeCell ref="L379:M379"/>
    <mergeCell ref="N379:O379"/>
    <mergeCell ref="P379:Q379"/>
    <mergeCell ref="A491:F491"/>
    <mergeCell ref="H491:I491"/>
    <mergeCell ref="J420:K421"/>
    <mergeCell ref="L491:M491"/>
    <mergeCell ref="N491:O491"/>
    <mergeCell ref="P491:Q491"/>
    <mergeCell ref="A377:F377"/>
    <mergeCell ref="H377:I377"/>
    <mergeCell ref="J377:K377"/>
    <mergeCell ref="L377:M377"/>
    <mergeCell ref="A408:F408"/>
    <mergeCell ref="P632:Q632"/>
    <mergeCell ref="N630:O630"/>
    <mergeCell ref="J631:K631"/>
    <mergeCell ref="A423:F423"/>
    <mergeCell ref="H423:I423"/>
    <mergeCell ref="N465:O465"/>
    <mergeCell ref="P719:Q719"/>
    <mergeCell ref="P749:Q749"/>
    <mergeCell ref="N714:O714"/>
    <mergeCell ref="P802:Q802"/>
    <mergeCell ref="P803:Q803"/>
    <mergeCell ref="N799:O799"/>
    <mergeCell ref="N802:O802"/>
    <mergeCell ref="J800:K800"/>
    <mergeCell ref="P754:Q755"/>
    <mergeCell ref="P756:Q756"/>
    <mergeCell ref="P757:Q757"/>
    <mergeCell ref="P758:Q758"/>
    <mergeCell ref="P761:Q761"/>
    <mergeCell ref="P768:Q769"/>
    <mergeCell ref="N760:O760"/>
    <mergeCell ref="P762:Q762"/>
    <mergeCell ref="N770:O771"/>
    <mergeCell ref="N801:O801"/>
    <mergeCell ref="P747:Q747"/>
    <mergeCell ref="N761:O761"/>
    <mergeCell ref="N762:O762"/>
    <mergeCell ref="L748:M748"/>
    <mergeCell ref="G752:J752"/>
    <mergeCell ref="J757:K757"/>
    <mergeCell ref="J758:K758"/>
    <mergeCell ref="A457:D457"/>
    <mergeCell ref="A425:F425"/>
    <mergeCell ref="J439:K439"/>
    <mergeCell ref="J440:K440"/>
    <mergeCell ref="P439:Q439"/>
    <mergeCell ref="P440:Q440"/>
    <mergeCell ref="N463:O463"/>
    <mergeCell ref="N464:O464"/>
    <mergeCell ref="H481:I481"/>
    <mergeCell ref="A475:F475"/>
    <mergeCell ref="H475:I475"/>
    <mergeCell ref="L436:M436"/>
    <mergeCell ref="N436:O436"/>
    <mergeCell ref="J295:K295"/>
    <mergeCell ref="P294:Q294"/>
    <mergeCell ref="P271:Q271"/>
    <mergeCell ref="P272:Q272"/>
    <mergeCell ref="N271:O271"/>
    <mergeCell ref="N272:O272"/>
    <mergeCell ref="L319:M319"/>
    <mergeCell ref="N319:O319"/>
    <mergeCell ref="L362:M362"/>
    <mergeCell ref="L363:M363"/>
    <mergeCell ref="L364:M364"/>
    <mergeCell ref="L365:M365"/>
    <mergeCell ref="L368:M368"/>
    <mergeCell ref="P350:Q350"/>
    <mergeCell ref="P351:Q351"/>
    <mergeCell ref="P352:Q352"/>
    <mergeCell ref="P353:Q353"/>
    <mergeCell ref="P354:Q354"/>
    <mergeCell ref="N479:O479"/>
    <mergeCell ref="P266:Q266"/>
    <mergeCell ref="P267:Q267"/>
    <mergeCell ref="H268:I268"/>
    <mergeCell ref="G290:J290"/>
    <mergeCell ref="A271:I271"/>
    <mergeCell ref="A288:D288"/>
    <mergeCell ref="A284:E286"/>
    <mergeCell ref="J271:K271"/>
    <mergeCell ref="J272:K272"/>
    <mergeCell ref="N410:O410"/>
    <mergeCell ref="L409:M409"/>
    <mergeCell ref="P365:Q365"/>
    <mergeCell ref="P368:Q368"/>
    <mergeCell ref="P309:Q309"/>
    <mergeCell ref="P310:Q310"/>
    <mergeCell ref="P313:Q313"/>
    <mergeCell ref="P312:Q312"/>
    <mergeCell ref="P311:Q311"/>
    <mergeCell ref="L307:M307"/>
    <mergeCell ref="L308:M308"/>
    <mergeCell ref="L309:M309"/>
    <mergeCell ref="L310:M310"/>
    <mergeCell ref="L312:M312"/>
    <mergeCell ref="L313:M313"/>
    <mergeCell ref="P361:Q361"/>
    <mergeCell ref="P362:Q362"/>
    <mergeCell ref="P363:Q363"/>
    <mergeCell ref="P364:Q364"/>
    <mergeCell ref="P359:Q360"/>
    <mergeCell ref="N307:O307"/>
    <mergeCell ref="N308:O308"/>
    <mergeCell ref="N311:O311"/>
    <mergeCell ref="A143:F143"/>
    <mergeCell ref="H143:I143"/>
    <mergeCell ref="J143:K143"/>
    <mergeCell ref="L143:M143"/>
    <mergeCell ref="N143:O143"/>
    <mergeCell ref="P143:Q143"/>
    <mergeCell ref="P244:Q244"/>
    <mergeCell ref="P153:Q153"/>
    <mergeCell ref="P154:Q154"/>
    <mergeCell ref="P155:Q155"/>
    <mergeCell ref="P156:Q156"/>
    <mergeCell ref="P157:Q157"/>
    <mergeCell ref="P158:Q158"/>
    <mergeCell ref="J159:K159"/>
    <mergeCell ref="L153:M153"/>
    <mergeCell ref="G237:G238"/>
    <mergeCell ref="P159:Q159"/>
    <mergeCell ref="P239:Q239"/>
    <mergeCell ref="L154:M154"/>
    <mergeCell ref="L155:M155"/>
    <mergeCell ref="L156:M156"/>
    <mergeCell ref="L157:M157"/>
    <mergeCell ref="L158:M158"/>
    <mergeCell ref="L159:M159"/>
    <mergeCell ref="A257:F257"/>
    <mergeCell ref="H257:I257"/>
    <mergeCell ref="J257:K257"/>
    <mergeCell ref="L257:M257"/>
    <mergeCell ref="N257:O257"/>
    <mergeCell ref="P257:Q257"/>
    <mergeCell ref="P241:Q241"/>
    <mergeCell ref="P242:Q242"/>
    <mergeCell ref="J156:K156"/>
    <mergeCell ref="N158:O158"/>
    <mergeCell ref="N159:O159"/>
    <mergeCell ref="J155:K155"/>
    <mergeCell ref="N242:O242"/>
    <mergeCell ref="H73:I73"/>
    <mergeCell ref="J73:K73"/>
    <mergeCell ref="L73:M73"/>
    <mergeCell ref="N73:O73"/>
    <mergeCell ref="P73:Q73"/>
    <mergeCell ref="A128:F128"/>
    <mergeCell ref="H128:I128"/>
    <mergeCell ref="J128:K128"/>
    <mergeCell ref="L128:M128"/>
    <mergeCell ref="N128:O128"/>
    <mergeCell ref="P128:Q128"/>
    <mergeCell ref="A240:F240"/>
    <mergeCell ref="H240:I240"/>
    <mergeCell ref="J240:K240"/>
    <mergeCell ref="L240:M240"/>
    <mergeCell ref="N240:O240"/>
    <mergeCell ref="P240:Q240"/>
    <mergeCell ref="J157:K157"/>
    <mergeCell ref="J158:K158"/>
    <mergeCell ref="G134:J134"/>
    <mergeCell ref="P865:Q865"/>
    <mergeCell ref="P866:Q866"/>
    <mergeCell ref="P867:Q867"/>
    <mergeCell ref="P868:Q868"/>
    <mergeCell ref="P869:Q869"/>
    <mergeCell ref="P872:Q872"/>
    <mergeCell ref="P873:Q873"/>
    <mergeCell ref="P880:Q880"/>
    <mergeCell ref="N872:O872"/>
    <mergeCell ref="N873:O873"/>
    <mergeCell ref="P870:Q870"/>
    <mergeCell ref="P853:Q854"/>
    <mergeCell ref="P763:Q763"/>
    <mergeCell ref="P741:Q742"/>
    <mergeCell ref="P720:Q720"/>
    <mergeCell ref="N743:O743"/>
    <mergeCell ref="P743:Q743"/>
    <mergeCell ref="P804:Q804"/>
    <mergeCell ref="N855:O855"/>
    <mergeCell ref="N856:O856"/>
    <mergeCell ref="N857:O857"/>
    <mergeCell ref="N774:O774"/>
    <mergeCell ref="N775:O775"/>
    <mergeCell ref="N776:O776"/>
    <mergeCell ref="N825:O825"/>
    <mergeCell ref="N826:O826"/>
    <mergeCell ref="N827:O827"/>
    <mergeCell ref="N828:O828"/>
    <mergeCell ref="N830:O830"/>
    <mergeCell ref="N831:O831"/>
    <mergeCell ref="N832:O832"/>
    <mergeCell ref="L482:M482"/>
    <mergeCell ref="J463:K463"/>
    <mergeCell ref="J464:K464"/>
    <mergeCell ref="H648:I648"/>
    <mergeCell ref="J648:K648"/>
    <mergeCell ref="L648:M648"/>
    <mergeCell ref="N648:O648"/>
    <mergeCell ref="J632:K632"/>
    <mergeCell ref="L632:M632"/>
    <mergeCell ref="N632:O632"/>
    <mergeCell ref="P543:Q543"/>
    <mergeCell ref="P631:Q631"/>
    <mergeCell ref="J772:K772"/>
    <mergeCell ref="J773:K773"/>
    <mergeCell ref="J774:K774"/>
    <mergeCell ref="J775:K775"/>
    <mergeCell ref="J776:K776"/>
    <mergeCell ref="L772:M772"/>
    <mergeCell ref="L773:M773"/>
    <mergeCell ref="L774:M774"/>
    <mergeCell ref="L775:M775"/>
    <mergeCell ref="P748:Q748"/>
    <mergeCell ref="P770:Q771"/>
    <mergeCell ref="P776:Q776"/>
    <mergeCell ref="P759:Q759"/>
    <mergeCell ref="P599:Q599"/>
    <mergeCell ref="L599:M599"/>
    <mergeCell ref="L601:M601"/>
    <mergeCell ref="L602:M602"/>
    <mergeCell ref="N599:O599"/>
    <mergeCell ref="N601:O601"/>
    <mergeCell ref="N602:O602"/>
    <mergeCell ref="N858:O858"/>
    <mergeCell ref="P855:Q855"/>
    <mergeCell ref="P856:Q856"/>
    <mergeCell ref="P857:Q857"/>
    <mergeCell ref="P858:Q858"/>
    <mergeCell ref="N804:O804"/>
    <mergeCell ref="N772:O772"/>
    <mergeCell ref="J855:K855"/>
    <mergeCell ref="J856:K856"/>
    <mergeCell ref="J857:K857"/>
    <mergeCell ref="N800:O800"/>
    <mergeCell ref="N803:O803"/>
    <mergeCell ref="P799:Q799"/>
    <mergeCell ref="P800:Q800"/>
    <mergeCell ref="P801:Q801"/>
    <mergeCell ref="P829:Q829"/>
    <mergeCell ref="P824:Q825"/>
    <mergeCell ref="L856:M856"/>
    <mergeCell ref="L857:M857"/>
    <mergeCell ref="L858:M858"/>
    <mergeCell ref="L776:M776"/>
    <mergeCell ref="J826:K826"/>
    <mergeCell ref="L832:M832"/>
    <mergeCell ref="L828:M828"/>
    <mergeCell ref="L830:M830"/>
    <mergeCell ref="L831:M831"/>
    <mergeCell ref="P797:Q798"/>
    <mergeCell ref="P772:Q772"/>
    <mergeCell ref="P773:Q773"/>
    <mergeCell ref="P774:Q774"/>
    <mergeCell ref="P775:Q775"/>
    <mergeCell ref="N773:O773"/>
    <mergeCell ref="P885:Q885"/>
    <mergeCell ref="J880:K880"/>
    <mergeCell ref="J881:K881"/>
    <mergeCell ref="J882:K882"/>
    <mergeCell ref="J883:K883"/>
    <mergeCell ref="J884:K884"/>
    <mergeCell ref="J885:K885"/>
    <mergeCell ref="L880:M880"/>
    <mergeCell ref="L881:M881"/>
    <mergeCell ref="L883:M883"/>
    <mergeCell ref="L882:M882"/>
    <mergeCell ref="L884:M884"/>
    <mergeCell ref="L885:M885"/>
    <mergeCell ref="N880:O880"/>
    <mergeCell ref="N881:O881"/>
    <mergeCell ref="N882:O882"/>
    <mergeCell ref="N883:O883"/>
    <mergeCell ref="N884:O884"/>
    <mergeCell ref="N885:O885"/>
    <mergeCell ref="P881:Q881"/>
    <mergeCell ref="P882:Q882"/>
    <mergeCell ref="P883:Q883"/>
    <mergeCell ref="P884:Q884"/>
    <mergeCell ref="P601:Q601"/>
    <mergeCell ref="P602:Q602"/>
    <mergeCell ref="L704:M704"/>
    <mergeCell ref="N704:O704"/>
    <mergeCell ref="N745:O746"/>
    <mergeCell ref="L706:M706"/>
    <mergeCell ref="N702:O702"/>
    <mergeCell ref="N703:O703"/>
    <mergeCell ref="N706:O706"/>
    <mergeCell ref="N707:O707"/>
    <mergeCell ref="P633:Q633"/>
    <mergeCell ref="P634:Q634"/>
    <mergeCell ref="P635:Q635"/>
    <mergeCell ref="P629:Q630"/>
    <mergeCell ref="P760:Q760"/>
    <mergeCell ref="L600:M600"/>
    <mergeCell ref="N600:O600"/>
    <mergeCell ref="P600:Q600"/>
    <mergeCell ref="P744:Q744"/>
    <mergeCell ref="P640:Q641"/>
    <mergeCell ref="N744:O744"/>
    <mergeCell ref="N747:O747"/>
    <mergeCell ref="P603:Q603"/>
    <mergeCell ref="P604:Q604"/>
    <mergeCell ref="P605:Q605"/>
    <mergeCell ref="N698:O698"/>
    <mergeCell ref="N749:O749"/>
    <mergeCell ref="J712:O712"/>
    <mergeCell ref="L713:M713"/>
    <mergeCell ref="L742:M742"/>
    <mergeCell ref="N687:O687"/>
    <mergeCell ref="N688:O688"/>
    <mergeCell ref="P589:Q589"/>
    <mergeCell ref="P591:Q591"/>
    <mergeCell ref="P592:Q592"/>
    <mergeCell ref="P586:Q586"/>
    <mergeCell ref="P577:Q577"/>
    <mergeCell ref="P516:Q517"/>
    <mergeCell ref="L534:M534"/>
    <mergeCell ref="N534:O534"/>
    <mergeCell ref="P534:Q534"/>
    <mergeCell ref="J529:K529"/>
    <mergeCell ref="J530:K530"/>
    <mergeCell ref="J531:K531"/>
    <mergeCell ref="J532:K532"/>
    <mergeCell ref="J542:K542"/>
    <mergeCell ref="P545:Q545"/>
    <mergeCell ref="P546:Q546"/>
    <mergeCell ref="P547:Q547"/>
    <mergeCell ref="P548:Q548"/>
    <mergeCell ref="J534:K534"/>
    <mergeCell ref="N547:O547"/>
    <mergeCell ref="N548:O548"/>
    <mergeCell ref="N543:O543"/>
    <mergeCell ref="N544:O544"/>
    <mergeCell ref="L576:M576"/>
    <mergeCell ref="N520:O520"/>
    <mergeCell ref="N521:O521"/>
    <mergeCell ref="P575:Q575"/>
    <mergeCell ref="N591:O591"/>
    <mergeCell ref="L589:M589"/>
    <mergeCell ref="L591:M591"/>
    <mergeCell ref="L592:M592"/>
    <mergeCell ref="N587:O588"/>
    <mergeCell ref="N481:O481"/>
    <mergeCell ref="N482:O482"/>
    <mergeCell ref="P481:Q481"/>
    <mergeCell ref="P482:Q482"/>
    <mergeCell ref="P490:Q490"/>
    <mergeCell ref="N592:O592"/>
    <mergeCell ref="P479:Q479"/>
    <mergeCell ref="L492:M492"/>
    <mergeCell ref="L493:M493"/>
    <mergeCell ref="L494:M494"/>
    <mergeCell ref="L495:M495"/>
    <mergeCell ref="N494:O494"/>
    <mergeCell ref="N495:O495"/>
    <mergeCell ref="N493:O493"/>
    <mergeCell ref="N492:O492"/>
    <mergeCell ref="N490:O490"/>
    <mergeCell ref="N489:O489"/>
    <mergeCell ref="P489:Q489"/>
    <mergeCell ref="P590:Q590"/>
    <mergeCell ref="P576:Q576"/>
    <mergeCell ref="P518:Q518"/>
    <mergeCell ref="P519:Q519"/>
    <mergeCell ref="P520:Q520"/>
    <mergeCell ref="P521:Q521"/>
    <mergeCell ref="P522:Q522"/>
    <mergeCell ref="P541:Q542"/>
    <mergeCell ref="L542:M542"/>
    <mergeCell ref="N542:O542"/>
    <mergeCell ref="P544:Q544"/>
    <mergeCell ref="P480:Q480"/>
    <mergeCell ref="N518:O518"/>
    <mergeCell ref="N519:O519"/>
    <mergeCell ref="L378:M378"/>
    <mergeCell ref="L380:M380"/>
    <mergeCell ref="N376:O376"/>
    <mergeCell ref="J410:K410"/>
    <mergeCell ref="P383:Q383"/>
    <mergeCell ref="N377:O377"/>
    <mergeCell ref="P377:Q377"/>
    <mergeCell ref="P376:Q376"/>
    <mergeCell ref="P378:Q378"/>
    <mergeCell ref="P380:Q380"/>
    <mergeCell ref="P381:Q381"/>
    <mergeCell ref="P382:Q382"/>
    <mergeCell ref="L423:M423"/>
    <mergeCell ref="J494:K494"/>
    <mergeCell ref="J495:K495"/>
    <mergeCell ref="L489:M489"/>
    <mergeCell ref="L490:M490"/>
    <mergeCell ref="J492:K492"/>
    <mergeCell ref="J493:K493"/>
    <mergeCell ref="J408:K408"/>
    <mergeCell ref="L408:M408"/>
    <mergeCell ref="N408:O408"/>
    <mergeCell ref="P408:Q408"/>
    <mergeCell ref="J436:K436"/>
    <mergeCell ref="P495:Q495"/>
    <mergeCell ref="L411:M411"/>
    <mergeCell ref="J482:K482"/>
    <mergeCell ref="N411:O411"/>
    <mergeCell ref="N437:O437"/>
    <mergeCell ref="N480:O480"/>
    <mergeCell ref="P463:Q463"/>
    <mergeCell ref="P465:Q465"/>
    <mergeCell ref="L369:M369"/>
    <mergeCell ref="H410:I410"/>
    <mergeCell ref="N353:O353"/>
    <mergeCell ref="J354:K354"/>
    <mergeCell ref="L354:M354"/>
    <mergeCell ref="N354:O354"/>
    <mergeCell ref="L360:M360"/>
    <mergeCell ref="H307:I307"/>
    <mergeCell ref="H308:I308"/>
    <mergeCell ref="H350:I350"/>
    <mergeCell ref="H351:I351"/>
    <mergeCell ref="A354:I354"/>
    <mergeCell ref="L382:M382"/>
    <mergeCell ref="L383:M383"/>
    <mergeCell ref="H374:I375"/>
    <mergeCell ref="J374:O374"/>
    <mergeCell ref="L407:M407"/>
    <mergeCell ref="J376:K376"/>
    <mergeCell ref="J378:K378"/>
    <mergeCell ref="H408:I408"/>
    <mergeCell ref="J406:K406"/>
    <mergeCell ref="A386:H386"/>
    <mergeCell ref="A401:D401"/>
    <mergeCell ref="A405:F406"/>
    <mergeCell ref="G405:G406"/>
    <mergeCell ref="H405:I406"/>
    <mergeCell ref="J405:O405"/>
    <mergeCell ref="N382:O382"/>
    <mergeCell ref="N383:O383"/>
    <mergeCell ref="A407:F407"/>
    <mergeCell ref="H407:I407"/>
    <mergeCell ref="N364:O364"/>
    <mergeCell ref="A436:F436"/>
    <mergeCell ref="H436:I436"/>
    <mergeCell ref="H420:I421"/>
    <mergeCell ref="J437:K437"/>
    <mergeCell ref="J425:K425"/>
    <mergeCell ref="G434:G435"/>
    <mergeCell ref="H434:I435"/>
    <mergeCell ref="H425:I425"/>
    <mergeCell ref="N309:O309"/>
    <mergeCell ref="N310:O310"/>
    <mergeCell ref="J382:K382"/>
    <mergeCell ref="J383:K383"/>
    <mergeCell ref="N423:O423"/>
    <mergeCell ref="P423:Q423"/>
    <mergeCell ref="A434:F435"/>
    <mergeCell ref="P307:Q307"/>
    <mergeCell ref="P308:Q308"/>
    <mergeCell ref="P324:Q324"/>
    <mergeCell ref="P325:Q325"/>
    <mergeCell ref="L320:M320"/>
    <mergeCell ref="L321:M321"/>
    <mergeCell ref="L322:M322"/>
    <mergeCell ref="L323:M323"/>
    <mergeCell ref="L324:M324"/>
    <mergeCell ref="L325:M325"/>
    <mergeCell ref="N320:O320"/>
    <mergeCell ref="N321:O321"/>
    <mergeCell ref="N322:O322"/>
    <mergeCell ref="P318:Q319"/>
    <mergeCell ref="P320:Q320"/>
    <mergeCell ref="P321:Q321"/>
    <mergeCell ref="P322:Q322"/>
    <mergeCell ref="P323:Q323"/>
    <mergeCell ref="H353:I353"/>
    <mergeCell ref="J353:K353"/>
    <mergeCell ref="A307:F307"/>
    <mergeCell ref="A308:F308"/>
    <mergeCell ref="A350:F350"/>
    <mergeCell ref="A351:F351"/>
    <mergeCell ref="A352:F352"/>
    <mergeCell ref="H352:I352"/>
    <mergeCell ref="L420:M421"/>
    <mergeCell ref="G403:J403"/>
    <mergeCell ref="N412:O412"/>
    <mergeCell ref="P268:Q268"/>
    <mergeCell ref="P269:Q269"/>
    <mergeCell ref="P270:Q270"/>
    <mergeCell ref="H153:I153"/>
    <mergeCell ref="P237:Q238"/>
    <mergeCell ref="N244:O244"/>
    <mergeCell ref="J252:K252"/>
    <mergeCell ref="J253:K253"/>
    <mergeCell ref="J242:K242"/>
    <mergeCell ref="J244:K244"/>
    <mergeCell ref="L239:M239"/>
    <mergeCell ref="L241:M241"/>
    <mergeCell ref="L242:M242"/>
    <mergeCell ref="L244:M244"/>
    <mergeCell ref="L252:M252"/>
    <mergeCell ref="L253:M253"/>
    <mergeCell ref="J268:K268"/>
    <mergeCell ref="J270:K270"/>
    <mergeCell ref="L255:M255"/>
    <mergeCell ref="P253:Q253"/>
    <mergeCell ref="N153:O153"/>
    <mergeCell ref="N154:O154"/>
    <mergeCell ref="J239:K239"/>
    <mergeCell ref="N155:O155"/>
    <mergeCell ref="P255:Q255"/>
    <mergeCell ref="P256:Q256"/>
    <mergeCell ref="P258:Q258"/>
    <mergeCell ref="P259:Q259"/>
    <mergeCell ref="J255:K255"/>
    <mergeCell ref="L256:M256"/>
    <mergeCell ref="L258:M258"/>
    <mergeCell ref="L259:M259"/>
    <mergeCell ref="P252:Q252"/>
    <mergeCell ref="N252:O252"/>
    <mergeCell ref="N253:O253"/>
    <mergeCell ref="N255:O255"/>
    <mergeCell ref="N256:O256"/>
    <mergeCell ref="N258:O258"/>
    <mergeCell ref="N259:O259"/>
    <mergeCell ref="J264:O264"/>
    <mergeCell ref="N265:O265"/>
    <mergeCell ref="G262:J262"/>
    <mergeCell ref="J136:O136"/>
    <mergeCell ref="P136:Q137"/>
    <mergeCell ref="J137:K137"/>
    <mergeCell ref="L137:M137"/>
    <mergeCell ref="N137:O137"/>
    <mergeCell ref="J144:K144"/>
    <mergeCell ref="J145:K145"/>
    <mergeCell ref="J146:K146"/>
    <mergeCell ref="L140:M140"/>
    <mergeCell ref="L141:M141"/>
    <mergeCell ref="L142:M142"/>
    <mergeCell ref="L144:M144"/>
    <mergeCell ref="L145:M145"/>
    <mergeCell ref="L146:M146"/>
    <mergeCell ref="N140:O140"/>
    <mergeCell ref="N141:O141"/>
    <mergeCell ref="N142:O142"/>
    <mergeCell ref="N144:O144"/>
    <mergeCell ref="N145:O145"/>
    <mergeCell ref="N146:O146"/>
    <mergeCell ref="P141:Q141"/>
    <mergeCell ref="P142:Q142"/>
    <mergeCell ref="P144:Q144"/>
    <mergeCell ref="P140:Q140"/>
    <mergeCell ref="J141:K141"/>
    <mergeCell ref="J142:K142"/>
    <mergeCell ref="H151:I152"/>
    <mergeCell ref="H237:I238"/>
    <mergeCell ref="J237:O237"/>
    <mergeCell ref="P96:Q96"/>
    <mergeCell ref="P97:Q97"/>
    <mergeCell ref="P99:Q99"/>
    <mergeCell ref="P100:Q100"/>
    <mergeCell ref="J241:K241"/>
    <mergeCell ref="N239:O239"/>
    <mergeCell ref="N241:O241"/>
    <mergeCell ref="A146:I146"/>
    <mergeCell ref="A138:F139"/>
    <mergeCell ref="G138:G139"/>
    <mergeCell ref="H138:I139"/>
    <mergeCell ref="J138:K139"/>
    <mergeCell ref="L138:M139"/>
    <mergeCell ref="J126:K126"/>
    <mergeCell ref="L126:M126"/>
    <mergeCell ref="N126:O126"/>
    <mergeCell ref="J130:K130"/>
    <mergeCell ref="J131:K131"/>
    <mergeCell ref="L127:M127"/>
    <mergeCell ref="L129:M129"/>
    <mergeCell ref="L130:M130"/>
    <mergeCell ref="L131:M131"/>
    <mergeCell ref="N127:O127"/>
    <mergeCell ref="N129:O129"/>
    <mergeCell ref="N130:O130"/>
    <mergeCell ref="N131:O131"/>
    <mergeCell ref="J140:K140"/>
    <mergeCell ref="A239:F239"/>
    <mergeCell ref="H239:I239"/>
    <mergeCell ref="A237:F238"/>
    <mergeCell ref="N156:O156"/>
    <mergeCell ref="N157:O157"/>
    <mergeCell ref="A856:F856"/>
    <mergeCell ref="H856:I856"/>
    <mergeCell ref="A857:F857"/>
    <mergeCell ref="H857:I857"/>
    <mergeCell ref="A858:I858"/>
    <mergeCell ref="A835:H835"/>
    <mergeCell ref="A849:D849"/>
    <mergeCell ref="G851:J851"/>
    <mergeCell ref="A853:F854"/>
    <mergeCell ref="G853:G854"/>
    <mergeCell ref="H853:I854"/>
    <mergeCell ref="J853:O853"/>
    <mergeCell ref="A819:I819"/>
    <mergeCell ref="G822:J822"/>
    <mergeCell ref="A824:F825"/>
    <mergeCell ref="G824:G825"/>
    <mergeCell ref="H824:I825"/>
    <mergeCell ref="J824:O824"/>
    <mergeCell ref="N819:O819"/>
    <mergeCell ref="J827:K827"/>
    <mergeCell ref="J828:K828"/>
    <mergeCell ref="L826:M826"/>
    <mergeCell ref="L827:M827"/>
    <mergeCell ref="J854:K854"/>
    <mergeCell ref="L854:M854"/>
    <mergeCell ref="N854:O854"/>
    <mergeCell ref="A826:F826"/>
    <mergeCell ref="H826:I826"/>
    <mergeCell ref="J858:K858"/>
    <mergeCell ref="L855:M855"/>
    <mergeCell ref="J825:K825"/>
    <mergeCell ref="L825:M825"/>
    <mergeCell ref="P826:Q826"/>
    <mergeCell ref="P827:Q827"/>
    <mergeCell ref="P828:Q828"/>
    <mergeCell ref="P830:Q830"/>
    <mergeCell ref="P831:Q831"/>
    <mergeCell ref="P832:Q832"/>
    <mergeCell ref="J830:K830"/>
    <mergeCell ref="J831:K831"/>
    <mergeCell ref="J832:K832"/>
    <mergeCell ref="P809:Q810"/>
    <mergeCell ref="J810:K810"/>
    <mergeCell ref="L810:M810"/>
    <mergeCell ref="N810:O810"/>
    <mergeCell ref="P813:Q813"/>
    <mergeCell ref="P814:Q814"/>
    <mergeCell ref="P816:Q816"/>
    <mergeCell ref="P818:Q818"/>
    <mergeCell ref="P819:Q819"/>
    <mergeCell ref="L813:M813"/>
    <mergeCell ref="L814:M814"/>
    <mergeCell ref="L816:M816"/>
    <mergeCell ref="L818:M818"/>
    <mergeCell ref="L819:M819"/>
    <mergeCell ref="N813:O813"/>
    <mergeCell ref="N814:O814"/>
    <mergeCell ref="J819:K819"/>
    <mergeCell ref="J809:O809"/>
    <mergeCell ref="N816:O816"/>
    <mergeCell ref="N818:O818"/>
    <mergeCell ref="A815:F815"/>
    <mergeCell ref="H815:I815"/>
    <mergeCell ref="J815:K815"/>
    <mergeCell ref="L815:M815"/>
    <mergeCell ref="N815:O815"/>
    <mergeCell ref="P815:Q815"/>
    <mergeCell ref="P811:Q812"/>
    <mergeCell ref="A799:F799"/>
    <mergeCell ref="H799:I799"/>
    <mergeCell ref="A800:F800"/>
    <mergeCell ref="H800:I800"/>
    <mergeCell ref="A801:F801"/>
    <mergeCell ref="H801:I801"/>
    <mergeCell ref="A816:F816"/>
    <mergeCell ref="H816:I816"/>
    <mergeCell ref="J813:K813"/>
    <mergeCell ref="J814:K814"/>
    <mergeCell ref="J816:K816"/>
    <mergeCell ref="J818:K818"/>
    <mergeCell ref="N811:O812"/>
    <mergeCell ref="J801:K801"/>
    <mergeCell ref="J802:K802"/>
    <mergeCell ref="J803:K803"/>
    <mergeCell ref="L799:M799"/>
    <mergeCell ref="L800:M800"/>
    <mergeCell ref="A779:H779"/>
    <mergeCell ref="A793:D793"/>
    <mergeCell ref="A802:F802"/>
    <mergeCell ref="H802:I802"/>
    <mergeCell ref="A804:I804"/>
    <mergeCell ref="A803:F803"/>
    <mergeCell ref="H803:I803"/>
    <mergeCell ref="G807:J807"/>
    <mergeCell ref="N798:O798"/>
    <mergeCell ref="L802:M802"/>
    <mergeCell ref="L803:M803"/>
    <mergeCell ref="L804:M804"/>
    <mergeCell ref="G795:J795"/>
    <mergeCell ref="A797:F798"/>
    <mergeCell ref="G797:G798"/>
    <mergeCell ref="H797:I798"/>
    <mergeCell ref="J797:O797"/>
    <mergeCell ref="J798:K798"/>
    <mergeCell ref="J804:K804"/>
    <mergeCell ref="H773:I773"/>
    <mergeCell ref="J770:K771"/>
    <mergeCell ref="L770:M771"/>
    <mergeCell ref="J799:K799"/>
    <mergeCell ref="L798:M798"/>
    <mergeCell ref="L801:M801"/>
    <mergeCell ref="N631:O631"/>
    <mergeCell ref="N633:O633"/>
    <mergeCell ref="N634:O634"/>
    <mergeCell ref="A768:F769"/>
    <mergeCell ref="G768:G769"/>
    <mergeCell ref="H768:I769"/>
    <mergeCell ref="J768:O768"/>
    <mergeCell ref="A772:F772"/>
    <mergeCell ref="H772:I772"/>
    <mergeCell ref="A774:F774"/>
    <mergeCell ref="H774:I774"/>
    <mergeCell ref="A775:I775"/>
    <mergeCell ref="A776:I776"/>
    <mergeCell ref="A770:F771"/>
    <mergeCell ref="G770:G771"/>
    <mergeCell ref="H770:I771"/>
    <mergeCell ref="A773:F773"/>
    <mergeCell ref="N635:O635"/>
    <mergeCell ref="N717:O717"/>
    <mergeCell ref="N718:O718"/>
    <mergeCell ref="N719:O719"/>
    <mergeCell ref="L633:M633"/>
    <mergeCell ref="J642:K642"/>
    <mergeCell ref="N643:O643"/>
    <mergeCell ref="N644:O645"/>
    <mergeCell ref="A644:F645"/>
    <mergeCell ref="A760:F760"/>
    <mergeCell ref="H760:I760"/>
    <mergeCell ref="A744:F744"/>
    <mergeCell ref="N769:O769"/>
    <mergeCell ref="G766:J766"/>
    <mergeCell ref="A657:F657"/>
    <mergeCell ref="A658:F658"/>
    <mergeCell ref="A659:F659"/>
    <mergeCell ref="A660:F660"/>
    <mergeCell ref="A662:I662"/>
    <mergeCell ref="A754:F755"/>
    <mergeCell ref="A699:F699"/>
    <mergeCell ref="A703:F703"/>
    <mergeCell ref="A706:F706"/>
    <mergeCell ref="A702:F702"/>
    <mergeCell ref="H702:I702"/>
    <mergeCell ref="J706:K706"/>
    <mergeCell ref="A705:F705"/>
    <mergeCell ref="H705:I705"/>
    <mergeCell ref="J705:K705"/>
    <mergeCell ref="A749:I749"/>
    <mergeCell ref="A748:F748"/>
    <mergeCell ref="H748:I748"/>
    <mergeCell ref="G683:J683"/>
    <mergeCell ref="L659:M659"/>
    <mergeCell ref="G685:G686"/>
    <mergeCell ref="H685:I686"/>
    <mergeCell ref="J685:O685"/>
    <mergeCell ref="N763:O763"/>
    <mergeCell ref="H703:I703"/>
    <mergeCell ref="A663:I663"/>
    <mergeCell ref="H704:I704"/>
    <mergeCell ref="N603:O603"/>
    <mergeCell ref="N605:O605"/>
    <mergeCell ref="A632:F632"/>
    <mergeCell ref="J630:K630"/>
    <mergeCell ref="N650:O650"/>
    <mergeCell ref="J641:K641"/>
    <mergeCell ref="L641:M641"/>
    <mergeCell ref="N641:O641"/>
    <mergeCell ref="P646:Q646"/>
    <mergeCell ref="P647:Q647"/>
    <mergeCell ref="P745:Q746"/>
    <mergeCell ref="P706:Q706"/>
    <mergeCell ref="P707:Q707"/>
    <mergeCell ref="P687:Q687"/>
    <mergeCell ref="P688:Q688"/>
    <mergeCell ref="L702:M702"/>
    <mergeCell ref="L703:M703"/>
    <mergeCell ref="P690:Q690"/>
    <mergeCell ref="L705:M705"/>
    <mergeCell ref="L660:M660"/>
    <mergeCell ref="P685:Q686"/>
    <mergeCell ref="N705:O705"/>
    <mergeCell ref="P705:Q705"/>
    <mergeCell ref="P704:Q704"/>
    <mergeCell ref="P714:Q714"/>
    <mergeCell ref="N604:O604"/>
    <mergeCell ref="N716:O716"/>
    <mergeCell ref="N720:O720"/>
    <mergeCell ref="H699:I699"/>
    <mergeCell ref="J743:K743"/>
    <mergeCell ref="J744:K744"/>
    <mergeCell ref="P718:Q718"/>
    <mergeCell ref="J759:K759"/>
    <mergeCell ref="P715:Q715"/>
    <mergeCell ref="P716:Q716"/>
    <mergeCell ref="P717:Q717"/>
    <mergeCell ref="P712:Q713"/>
    <mergeCell ref="P691:Q691"/>
    <mergeCell ref="P698:Q698"/>
    <mergeCell ref="P699:Q699"/>
    <mergeCell ref="P700:Q700"/>
    <mergeCell ref="P702:Q702"/>
    <mergeCell ref="P703:Q703"/>
    <mergeCell ref="J661:K661"/>
    <mergeCell ref="J662:K662"/>
    <mergeCell ref="J686:K686"/>
    <mergeCell ref="L686:M686"/>
    <mergeCell ref="N686:O686"/>
    <mergeCell ref="A599:F599"/>
    <mergeCell ref="A601:F601"/>
    <mergeCell ref="H601:I601"/>
    <mergeCell ref="A648:F648"/>
    <mergeCell ref="J698:K698"/>
    <mergeCell ref="L698:M698"/>
    <mergeCell ref="N663:O663"/>
    <mergeCell ref="J747:K747"/>
    <mergeCell ref="J702:K702"/>
    <mergeCell ref="J703:K703"/>
    <mergeCell ref="J697:K697"/>
    <mergeCell ref="L661:M661"/>
    <mergeCell ref="L662:M662"/>
    <mergeCell ref="N662:O662"/>
    <mergeCell ref="J687:K687"/>
    <mergeCell ref="J688:K688"/>
    <mergeCell ref="N699:O699"/>
    <mergeCell ref="J691:K691"/>
    <mergeCell ref="L689:M689"/>
    <mergeCell ref="J704:K704"/>
    <mergeCell ref="L688:M688"/>
    <mergeCell ref="J707:K707"/>
    <mergeCell ref="J699:K699"/>
    <mergeCell ref="J599:K599"/>
    <mergeCell ref="J601:K601"/>
    <mergeCell ref="J602:K602"/>
    <mergeCell ref="J600:K600"/>
    <mergeCell ref="A689:F689"/>
    <mergeCell ref="A676:E678"/>
    <mergeCell ref="H698:I698"/>
    <mergeCell ref="J689:K689"/>
    <mergeCell ref="J690:K690"/>
    <mergeCell ref="L630:M630"/>
    <mergeCell ref="H599:I599"/>
    <mergeCell ref="G644:G645"/>
    <mergeCell ref="H644:I645"/>
    <mergeCell ref="H657:I657"/>
    <mergeCell ref="H658:I658"/>
    <mergeCell ref="H659:I659"/>
    <mergeCell ref="H660:I660"/>
    <mergeCell ref="J643:K643"/>
    <mergeCell ref="L635:M635"/>
    <mergeCell ref="J644:K645"/>
    <mergeCell ref="L642:M642"/>
    <mergeCell ref="L643:M643"/>
    <mergeCell ref="J660:K660"/>
    <mergeCell ref="J603:K603"/>
    <mergeCell ref="J604:K604"/>
    <mergeCell ref="J605:K605"/>
    <mergeCell ref="L603:M603"/>
    <mergeCell ref="L604:M604"/>
    <mergeCell ref="L605:M605"/>
    <mergeCell ref="H603:I603"/>
    <mergeCell ref="A604:I604"/>
    <mergeCell ref="A605:I605"/>
    <mergeCell ref="A608:H608"/>
    <mergeCell ref="A629:F630"/>
    <mergeCell ref="G629:G630"/>
    <mergeCell ref="H629:I630"/>
    <mergeCell ref="A625:D625"/>
    <mergeCell ref="A620:E622"/>
    <mergeCell ref="G627:J627"/>
    <mergeCell ref="J634:K634"/>
    <mergeCell ref="J635:K635"/>
    <mergeCell ref="L631:M631"/>
    <mergeCell ref="A631:F631"/>
    <mergeCell ref="H631:I631"/>
    <mergeCell ref="A633:F633"/>
    <mergeCell ref="H633:I633"/>
    <mergeCell ref="A634:F634"/>
    <mergeCell ref="H634:I634"/>
    <mergeCell ref="H632:I632"/>
    <mergeCell ref="A635:I635"/>
    <mergeCell ref="A603:F603"/>
    <mergeCell ref="G638:J638"/>
    <mergeCell ref="A640:F641"/>
    <mergeCell ref="A685:F686"/>
    <mergeCell ref="G640:G641"/>
    <mergeCell ref="H640:I641"/>
    <mergeCell ref="J663:K663"/>
    <mergeCell ref="J647:K647"/>
    <mergeCell ref="J649:K649"/>
    <mergeCell ref="L663:M663"/>
    <mergeCell ref="J650:K650"/>
    <mergeCell ref="L634:M634"/>
    <mergeCell ref="J629:O629"/>
    <mergeCell ref="J633:K633"/>
    <mergeCell ref="A602:F602"/>
    <mergeCell ref="H602:I602"/>
    <mergeCell ref="J577:K577"/>
    <mergeCell ref="L577:M577"/>
    <mergeCell ref="N577:O577"/>
    <mergeCell ref="A592:I592"/>
    <mergeCell ref="A587:F588"/>
    <mergeCell ref="G587:G588"/>
    <mergeCell ref="H587:I588"/>
    <mergeCell ref="A589:F589"/>
    <mergeCell ref="H589:I589"/>
    <mergeCell ref="A591:F591"/>
    <mergeCell ref="H591:I591"/>
    <mergeCell ref="J587:K588"/>
    <mergeCell ref="J589:K589"/>
    <mergeCell ref="L590:M590"/>
    <mergeCell ref="N590:O590"/>
    <mergeCell ref="A597:F598"/>
    <mergeCell ref="G597:G598"/>
    <mergeCell ref="N589:O589"/>
    <mergeCell ref="H597:I598"/>
    <mergeCell ref="J597:O597"/>
    <mergeCell ref="J598:K598"/>
    <mergeCell ref="L598:M598"/>
    <mergeCell ref="N598:O598"/>
    <mergeCell ref="J591:K591"/>
    <mergeCell ref="J592:K592"/>
    <mergeCell ref="G595:J595"/>
    <mergeCell ref="A575:F575"/>
    <mergeCell ref="H575:I575"/>
    <mergeCell ref="A576:F576"/>
    <mergeCell ref="H576:I576"/>
    <mergeCell ref="P573:Q574"/>
    <mergeCell ref="J574:K574"/>
    <mergeCell ref="L574:M574"/>
    <mergeCell ref="N574:O574"/>
    <mergeCell ref="P587:Q588"/>
    <mergeCell ref="A586:F586"/>
    <mergeCell ref="H586:I586"/>
    <mergeCell ref="P582:Q583"/>
    <mergeCell ref="J583:K583"/>
    <mergeCell ref="L583:M583"/>
    <mergeCell ref="N583:O583"/>
    <mergeCell ref="J586:K586"/>
    <mergeCell ref="L586:M586"/>
    <mergeCell ref="N586:O586"/>
    <mergeCell ref="A577:I577"/>
    <mergeCell ref="G580:J580"/>
    <mergeCell ref="A582:F583"/>
    <mergeCell ref="G582:G583"/>
    <mergeCell ref="H582:I583"/>
    <mergeCell ref="J582:O582"/>
    <mergeCell ref="J575:K575"/>
    <mergeCell ref="J576:K576"/>
    <mergeCell ref="L575:M575"/>
    <mergeCell ref="A546:F546"/>
    <mergeCell ref="H546:I546"/>
    <mergeCell ref="A547:I547"/>
    <mergeCell ref="A548:I548"/>
    <mergeCell ref="A551:H551"/>
    <mergeCell ref="A569:D569"/>
    <mergeCell ref="G571:J571"/>
    <mergeCell ref="A573:F574"/>
    <mergeCell ref="G573:G574"/>
    <mergeCell ref="H573:I574"/>
    <mergeCell ref="J573:O573"/>
    <mergeCell ref="N546:O546"/>
    <mergeCell ref="N576:O576"/>
    <mergeCell ref="A564:E566"/>
    <mergeCell ref="N575:O575"/>
    <mergeCell ref="A543:F543"/>
    <mergeCell ref="H543:I543"/>
    <mergeCell ref="A544:F544"/>
    <mergeCell ref="H544:I544"/>
    <mergeCell ref="A545:F545"/>
    <mergeCell ref="H545:I545"/>
    <mergeCell ref="J544:K544"/>
    <mergeCell ref="J545:K545"/>
    <mergeCell ref="J546:K546"/>
    <mergeCell ref="J547:K547"/>
    <mergeCell ref="J548:K548"/>
    <mergeCell ref="L543:M543"/>
    <mergeCell ref="L544:M544"/>
    <mergeCell ref="L545:M545"/>
    <mergeCell ref="L546:M546"/>
    <mergeCell ref="L547:M547"/>
    <mergeCell ref="L548:M548"/>
    <mergeCell ref="H532:I532"/>
    <mergeCell ref="H533:I533"/>
    <mergeCell ref="G539:J539"/>
    <mergeCell ref="A541:F542"/>
    <mergeCell ref="G541:G542"/>
    <mergeCell ref="H541:I542"/>
    <mergeCell ref="J541:O541"/>
    <mergeCell ref="A535:F535"/>
    <mergeCell ref="H535:I535"/>
    <mergeCell ref="P535:Q535"/>
    <mergeCell ref="P536:Q536"/>
    <mergeCell ref="N532:O532"/>
    <mergeCell ref="N533:O533"/>
    <mergeCell ref="N535:O535"/>
    <mergeCell ref="N536:O536"/>
    <mergeCell ref="P532:Q532"/>
    <mergeCell ref="P533:Q533"/>
    <mergeCell ref="J533:K533"/>
    <mergeCell ref="J535:K535"/>
    <mergeCell ref="J536:K536"/>
    <mergeCell ref="L532:M532"/>
    <mergeCell ref="L533:M533"/>
    <mergeCell ref="L535:M535"/>
    <mergeCell ref="L536:M536"/>
    <mergeCell ref="A534:F534"/>
    <mergeCell ref="H534:I534"/>
    <mergeCell ref="A529:F529"/>
    <mergeCell ref="H529:I529"/>
    <mergeCell ref="N545:O545"/>
    <mergeCell ref="A530:F530"/>
    <mergeCell ref="H530:I530"/>
    <mergeCell ref="A531:F531"/>
    <mergeCell ref="H531:I531"/>
    <mergeCell ref="P527:Q528"/>
    <mergeCell ref="J528:K528"/>
    <mergeCell ref="L528:M528"/>
    <mergeCell ref="N528:O528"/>
    <mergeCell ref="A522:I522"/>
    <mergeCell ref="A521:F521"/>
    <mergeCell ref="H521:I521"/>
    <mergeCell ref="G525:J525"/>
    <mergeCell ref="A527:F528"/>
    <mergeCell ref="G527:G528"/>
    <mergeCell ref="H527:I528"/>
    <mergeCell ref="J527:O527"/>
    <mergeCell ref="N522:O522"/>
    <mergeCell ref="N530:O530"/>
    <mergeCell ref="N531:O531"/>
    <mergeCell ref="P529:Q529"/>
    <mergeCell ref="P530:Q530"/>
    <mergeCell ref="P531:Q531"/>
    <mergeCell ref="L530:M530"/>
    <mergeCell ref="L529:M529"/>
    <mergeCell ref="L531:M531"/>
    <mergeCell ref="N529:O529"/>
    <mergeCell ref="A536:I536"/>
    <mergeCell ref="A532:F532"/>
    <mergeCell ref="A533:F533"/>
    <mergeCell ref="A508:E510"/>
    <mergeCell ref="P494:Q494"/>
    <mergeCell ref="P492:Q492"/>
    <mergeCell ref="P493:Q493"/>
    <mergeCell ref="J490:K490"/>
    <mergeCell ref="J491:K491"/>
    <mergeCell ref="A518:F518"/>
    <mergeCell ref="H518:I518"/>
    <mergeCell ref="A519:F519"/>
    <mergeCell ref="H519:I519"/>
    <mergeCell ref="A520:F520"/>
    <mergeCell ref="H520:I520"/>
    <mergeCell ref="J518:K518"/>
    <mergeCell ref="J519:K519"/>
    <mergeCell ref="J520:K520"/>
    <mergeCell ref="J521:K521"/>
    <mergeCell ref="J522:K522"/>
    <mergeCell ref="L518:M518"/>
    <mergeCell ref="L519:M519"/>
    <mergeCell ref="L520:M520"/>
    <mergeCell ref="L521:M521"/>
    <mergeCell ref="L522:M522"/>
    <mergeCell ref="P426:Q426"/>
    <mergeCell ref="P437:Q437"/>
    <mergeCell ref="J422:K422"/>
    <mergeCell ref="P436:Q436"/>
    <mergeCell ref="N420:O421"/>
    <mergeCell ref="P420:Q421"/>
    <mergeCell ref="A487:F488"/>
    <mergeCell ref="G487:G488"/>
    <mergeCell ref="H487:I488"/>
    <mergeCell ref="J487:O487"/>
    <mergeCell ref="P487:Q488"/>
    <mergeCell ref="J488:K488"/>
    <mergeCell ref="L488:M488"/>
    <mergeCell ref="N488:O488"/>
    <mergeCell ref="J517:K517"/>
    <mergeCell ref="L517:M517"/>
    <mergeCell ref="N517:O517"/>
    <mergeCell ref="A494:I494"/>
    <mergeCell ref="A495:I495"/>
    <mergeCell ref="A498:H498"/>
    <mergeCell ref="A512:D512"/>
    <mergeCell ref="G514:J514"/>
    <mergeCell ref="A516:F517"/>
    <mergeCell ref="G516:G517"/>
    <mergeCell ref="H516:I517"/>
    <mergeCell ref="J516:O516"/>
    <mergeCell ref="A489:F489"/>
    <mergeCell ref="H489:I489"/>
    <mergeCell ref="A490:F490"/>
    <mergeCell ref="H490:I490"/>
    <mergeCell ref="A492:F492"/>
    <mergeCell ref="H492:I492"/>
    <mergeCell ref="N475:O475"/>
    <mergeCell ref="J461:O461"/>
    <mergeCell ref="L465:M465"/>
    <mergeCell ref="L466:M466"/>
    <mergeCell ref="N476:O476"/>
    <mergeCell ref="N478:O478"/>
    <mergeCell ref="L478:M478"/>
    <mergeCell ref="L479:M479"/>
    <mergeCell ref="P427:Q427"/>
    <mergeCell ref="P434:Q435"/>
    <mergeCell ref="L477:M477"/>
    <mergeCell ref="N477:O477"/>
    <mergeCell ref="L464:M464"/>
    <mergeCell ref="N466:O466"/>
    <mergeCell ref="L475:M475"/>
    <mergeCell ref="L476:M476"/>
    <mergeCell ref="L472:M472"/>
    <mergeCell ref="N365:O365"/>
    <mergeCell ref="P405:Q406"/>
    <mergeCell ref="P475:Q475"/>
    <mergeCell ref="P407:Q407"/>
    <mergeCell ref="P409:Q409"/>
    <mergeCell ref="P411:Q411"/>
    <mergeCell ref="P422:Q422"/>
    <mergeCell ref="P425:Q425"/>
    <mergeCell ref="P412:Q412"/>
    <mergeCell ref="P410:Q410"/>
    <mergeCell ref="P369:Q369"/>
    <mergeCell ref="P374:Q375"/>
    <mergeCell ref="J375:K375"/>
    <mergeCell ref="L375:M375"/>
    <mergeCell ref="N375:O375"/>
    <mergeCell ref="L406:M406"/>
    <mergeCell ref="N406:O406"/>
    <mergeCell ref="N407:O407"/>
    <mergeCell ref="N409:O409"/>
    <mergeCell ref="N378:O378"/>
    <mergeCell ref="G416:J416"/>
    <mergeCell ref="H424:I424"/>
    <mergeCell ref="J424:K424"/>
    <mergeCell ref="L424:M424"/>
    <mergeCell ref="N424:O424"/>
    <mergeCell ref="P424:Q424"/>
    <mergeCell ref="P413:Q413"/>
    <mergeCell ref="P418:Q419"/>
    <mergeCell ref="N438:O438"/>
    <mergeCell ref="N439:O439"/>
    <mergeCell ref="N440:O440"/>
    <mergeCell ref="P438:Q438"/>
    <mergeCell ref="A396:E398"/>
    <mergeCell ref="A369:I369"/>
    <mergeCell ref="H361:I361"/>
    <mergeCell ref="A362:F362"/>
    <mergeCell ref="H362:I362"/>
    <mergeCell ref="A363:F363"/>
    <mergeCell ref="H363:I363"/>
    <mergeCell ref="N368:O368"/>
    <mergeCell ref="N369:O369"/>
    <mergeCell ref="J366:K366"/>
    <mergeCell ref="J360:K360"/>
    <mergeCell ref="N361:O361"/>
    <mergeCell ref="N362:O362"/>
    <mergeCell ref="N363:O363"/>
    <mergeCell ref="L366:M366"/>
    <mergeCell ref="A366:F366"/>
    <mergeCell ref="H366:I366"/>
    <mergeCell ref="J365:K365"/>
    <mergeCell ref="J368:K368"/>
    <mergeCell ref="J369:K369"/>
    <mergeCell ref="L361:M361"/>
    <mergeCell ref="A359:F360"/>
    <mergeCell ref="G359:G360"/>
    <mergeCell ref="H359:I360"/>
    <mergeCell ref="J359:O359"/>
    <mergeCell ref="J363:K363"/>
    <mergeCell ref="J362:K362"/>
    <mergeCell ref="N380:O380"/>
    <mergeCell ref="N381:O381"/>
    <mergeCell ref="L376:M376"/>
    <mergeCell ref="L381:M381"/>
    <mergeCell ref="A382:I382"/>
    <mergeCell ref="A383:I383"/>
    <mergeCell ref="A376:F376"/>
    <mergeCell ref="A378:F378"/>
    <mergeCell ref="H376:I376"/>
    <mergeCell ref="A367:F367"/>
    <mergeCell ref="H367:I367"/>
    <mergeCell ref="J367:K367"/>
    <mergeCell ref="L367:M367"/>
    <mergeCell ref="N367:O367"/>
    <mergeCell ref="L353:M353"/>
    <mergeCell ref="N366:O366"/>
    <mergeCell ref="N360:O360"/>
    <mergeCell ref="J364:K364"/>
    <mergeCell ref="A353:F353"/>
    <mergeCell ref="J380:K380"/>
    <mergeCell ref="J381:K381"/>
    <mergeCell ref="A364:F364"/>
    <mergeCell ref="H364:I364"/>
    <mergeCell ref="A365:F365"/>
    <mergeCell ref="H365:I365"/>
    <mergeCell ref="A368:F368"/>
    <mergeCell ref="H368:I368"/>
    <mergeCell ref="G372:J372"/>
    <mergeCell ref="A374:F375"/>
    <mergeCell ref="G374:G375"/>
    <mergeCell ref="G357:J357"/>
    <mergeCell ref="A361:F361"/>
    <mergeCell ref="H378:I378"/>
    <mergeCell ref="A380:F380"/>
    <mergeCell ref="H380:I380"/>
    <mergeCell ref="A381:F381"/>
    <mergeCell ref="H381:I381"/>
    <mergeCell ref="J361:K361"/>
    <mergeCell ref="J352:K352"/>
    <mergeCell ref="L350:M350"/>
    <mergeCell ref="L351:M351"/>
    <mergeCell ref="L352:M352"/>
    <mergeCell ref="N350:O350"/>
    <mergeCell ref="N351:O351"/>
    <mergeCell ref="N352:O352"/>
    <mergeCell ref="A324:I324"/>
    <mergeCell ref="A325:I325"/>
    <mergeCell ref="A320:F320"/>
    <mergeCell ref="H320:I320"/>
    <mergeCell ref="J324:K324"/>
    <mergeCell ref="J320:K320"/>
    <mergeCell ref="J325:K325"/>
    <mergeCell ref="N323:O323"/>
    <mergeCell ref="N324:O324"/>
    <mergeCell ref="N325:O325"/>
    <mergeCell ref="A348:F349"/>
    <mergeCell ref="G348:G349"/>
    <mergeCell ref="H348:I349"/>
    <mergeCell ref="J348:O348"/>
    <mergeCell ref="G346:J346"/>
    <mergeCell ref="A340:E342"/>
    <mergeCell ref="J350:K350"/>
    <mergeCell ref="J351:K351"/>
    <mergeCell ref="J321:K321"/>
    <mergeCell ref="J323:K323"/>
    <mergeCell ref="A153:F153"/>
    <mergeCell ref="P348:Q349"/>
    <mergeCell ref="J349:K349"/>
    <mergeCell ref="L349:M349"/>
    <mergeCell ref="N349:O349"/>
    <mergeCell ref="A244:I244"/>
    <mergeCell ref="J256:K256"/>
    <mergeCell ref="A242:F242"/>
    <mergeCell ref="H242:I242"/>
    <mergeCell ref="J259:K259"/>
    <mergeCell ref="A241:F241"/>
    <mergeCell ref="H241:I241"/>
    <mergeCell ref="J258:K258"/>
    <mergeCell ref="H304:I305"/>
    <mergeCell ref="J304:O304"/>
    <mergeCell ref="P304:Q305"/>
    <mergeCell ref="J305:K305"/>
    <mergeCell ref="L305:M305"/>
    <mergeCell ref="N305:O305"/>
    <mergeCell ref="G247:J247"/>
    <mergeCell ref="A249:F250"/>
    <mergeCell ref="G249:G250"/>
    <mergeCell ref="H249:I250"/>
    <mergeCell ref="J249:O249"/>
    <mergeCell ref="P249:Q250"/>
    <mergeCell ref="J250:K250"/>
    <mergeCell ref="L250:M250"/>
    <mergeCell ref="N250:O250"/>
    <mergeCell ref="A270:F270"/>
    <mergeCell ref="A154:F154"/>
    <mergeCell ref="H154:I154"/>
    <mergeCell ref="A155:F155"/>
    <mergeCell ref="P83:Q83"/>
    <mergeCell ref="P84:Q84"/>
    <mergeCell ref="P85:Q85"/>
    <mergeCell ref="P86:Q86"/>
    <mergeCell ref="A268:F268"/>
    <mergeCell ref="A233:D233"/>
    <mergeCell ref="G235:J235"/>
    <mergeCell ref="A131:I131"/>
    <mergeCell ref="A130:F130"/>
    <mergeCell ref="H130:I130"/>
    <mergeCell ref="A127:F127"/>
    <mergeCell ref="H127:I127"/>
    <mergeCell ref="A129:F129"/>
    <mergeCell ref="H129:I129"/>
    <mergeCell ref="A140:F140"/>
    <mergeCell ref="H140:I140"/>
    <mergeCell ref="A141:F141"/>
    <mergeCell ref="H141:I141"/>
    <mergeCell ref="A142:F142"/>
    <mergeCell ref="H142:I142"/>
    <mergeCell ref="J153:K153"/>
    <mergeCell ref="A144:F144"/>
    <mergeCell ref="H144:I144"/>
    <mergeCell ref="J154:K154"/>
    <mergeCell ref="A145:F145"/>
    <mergeCell ref="H145:I145"/>
    <mergeCell ref="A136:F137"/>
    <mergeCell ref="G136:G137"/>
    <mergeCell ref="H136:I137"/>
    <mergeCell ref="G149:J149"/>
    <mergeCell ref="A151:F152"/>
    <mergeCell ref="G151:G152"/>
    <mergeCell ref="J101:K101"/>
    <mergeCell ref="L96:M96"/>
    <mergeCell ref="L97:M97"/>
    <mergeCell ref="L99:M99"/>
    <mergeCell ref="L100:M100"/>
    <mergeCell ref="L101:M101"/>
    <mergeCell ref="N96:O96"/>
    <mergeCell ref="N97:O97"/>
    <mergeCell ref="N99:O99"/>
    <mergeCell ref="N100:O100"/>
    <mergeCell ref="N101:O101"/>
    <mergeCell ref="L86:M86"/>
    <mergeCell ref="L87:M87"/>
    <mergeCell ref="L88:M88"/>
    <mergeCell ref="L89:M89"/>
    <mergeCell ref="N86:O86"/>
    <mergeCell ref="N87:O87"/>
    <mergeCell ref="N88:O88"/>
    <mergeCell ref="N89:O89"/>
    <mergeCell ref="L95:M95"/>
    <mergeCell ref="N95:O95"/>
    <mergeCell ref="P101:Q101"/>
    <mergeCell ref="P125:Q126"/>
    <mergeCell ref="P127:Q127"/>
    <mergeCell ref="P129:Q129"/>
    <mergeCell ref="P130:Q130"/>
    <mergeCell ref="P131:Q131"/>
    <mergeCell ref="N138:O139"/>
    <mergeCell ref="P138:Q139"/>
    <mergeCell ref="P145:Q145"/>
    <mergeCell ref="P146:Q146"/>
    <mergeCell ref="P151:Q152"/>
    <mergeCell ref="N152:O152"/>
    <mergeCell ref="P70:Q71"/>
    <mergeCell ref="N83:O83"/>
    <mergeCell ref="N84:O84"/>
    <mergeCell ref="N85:O85"/>
    <mergeCell ref="P88:Q88"/>
    <mergeCell ref="P89:Q89"/>
    <mergeCell ref="N82:O82"/>
    <mergeCell ref="P94:Q95"/>
    <mergeCell ref="N72:O72"/>
    <mergeCell ref="N74:O74"/>
    <mergeCell ref="N75:O75"/>
    <mergeCell ref="N76:O76"/>
    <mergeCell ref="P87:Q87"/>
    <mergeCell ref="J151:O151"/>
    <mergeCell ref="J152:K152"/>
    <mergeCell ref="L152:M152"/>
    <mergeCell ref="J95:K95"/>
    <mergeCell ref="P81:Q82"/>
    <mergeCell ref="P98:Q98"/>
    <mergeCell ref="J127:K127"/>
    <mergeCell ref="A75:F75"/>
    <mergeCell ref="G92:J92"/>
    <mergeCell ref="A86:F86"/>
    <mergeCell ref="H86:I86"/>
    <mergeCell ref="A89:I89"/>
    <mergeCell ref="A87:F87"/>
    <mergeCell ref="H87:I87"/>
    <mergeCell ref="A84:F84"/>
    <mergeCell ref="H84:I84"/>
    <mergeCell ref="J88:K88"/>
    <mergeCell ref="A85:F85"/>
    <mergeCell ref="H85:I85"/>
    <mergeCell ref="J89:K89"/>
    <mergeCell ref="A88:F88"/>
    <mergeCell ref="H88:I88"/>
    <mergeCell ref="J84:K84"/>
    <mergeCell ref="J85:K85"/>
    <mergeCell ref="J86:K86"/>
    <mergeCell ref="J87:K87"/>
    <mergeCell ref="J83:K83"/>
    <mergeCell ref="J76:K76"/>
    <mergeCell ref="A81:F82"/>
    <mergeCell ref="G81:G82"/>
    <mergeCell ref="H81:I82"/>
    <mergeCell ref="J81:O81"/>
    <mergeCell ref="J82:K82"/>
    <mergeCell ref="L82:M82"/>
    <mergeCell ref="L83:M83"/>
    <mergeCell ref="L84:M84"/>
    <mergeCell ref="L85:M85"/>
    <mergeCell ref="L76:M76"/>
    <mergeCell ref="A65:D65"/>
    <mergeCell ref="G67:J67"/>
    <mergeCell ref="A70:F71"/>
    <mergeCell ref="G70:G71"/>
    <mergeCell ref="J70:O70"/>
    <mergeCell ref="J71:K71"/>
    <mergeCell ref="L71:M71"/>
    <mergeCell ref="A60:E62"/>
    <mergeCell ref="G79:J79"/>
    <mergeCell ref="A76:I76"/>
    <mergeCell ref="H75:I75"/>
    <mergeCell ref="A72:F72"/>
    <mergeCell ref="H72:I72"/>
    <mergeCell ref="J75:K75"/>
    <mergeCell ref="A74:F74"/>
    <mergeCell ref="H74:I74"/>
    <mergeCell ref="I31:L31"/>
    <mergeCell ref="I32:L32"/>
    <mergeCell ref="N50:P50"/>
    <mergeCell ref="N51:P51"/>
    <mergeCell ref="H70:I71"/>
    <mergeCell ref="N71:O71"/>
    <mergeCell ref="P72:Q72"/>
    <mergeCell ref="P74:Q74"/>
    <mergeCell ref="P75:Q75"/>
    <mergeCell ref="P76:Q76"/>
    <mergeCell ref="J72:K72"/>
    <mergeCell ref="J74:K74"/>
    <mergeCell ref="L72:M72"/>
    <mergeCell ref="L74:M74"/>
    <mergeCell ref="L75:M75"/>
    <mergeCell ref="A73:F73"/>
    <mergeCell ref="H155:I155"/>
    <mergeCell ref="A83:F83"/>
    <mergeCell ref="H83:I83"/>
    <mergeCell ref="A121:D121"/>
    <mergeCell ref="G123:J123"/>
    <mergeCell ref="A125:F126"/>
    <mergeCell ref="G125:G126"/>
    <mergeCell ref="H125:I126"/>
    <mergeCell ref="J125:O125"/>
    <mergeCell ref="A100:I100"/>
    <mergeCell ref="A104:H104"/>
    <mergeCell ref="A101:I101"/>
    <mergeCell ref="A94:F95"/>
    <mergeCell ref="G94:G95"/>
    <mergeCell ref="H94:I95"/>
    <mergeCell ref="J94:O94"/>
    <mergeCell ref="A98:F98"/>
    <mergeCell ref="H98:I98"/>
    <mergeCell ref="J98:K98"/>
    <mergeCell ref="L98:M98"/>
    <mergeCell ref="N98:O98"/>
    <mergeCell ref="A99:F99"/>
    <mergeCell ref="H99:I99"/>
    <mergeCell ref="A96:F96"/>
    <mergeCell ref="H96:I96"/>
    <mergeCell ref="A97:F97"/>
    <mergeCell ref="H97:I97"/>
    <mergeCell ref="J129:K129"/>
    <mergeCell ref="J96:K96"/>
    <mergeCell ref="J97:K97"/>
    <mergeCell ref="J99:K99"/>
    <mergeCell ref="J100:K100"/>
    <mergeCell ref="A156:F156"/>
    <mergeCell ref="H156:I156"/>
    <mergeCell ref="A158:I158"/>
    <mergeCell ref="A159:I159"/>
    <mergeCell ref="A162:H162"/>
    <mergeCell ref="A157:F157"/>
    <mergeCell ref="H157:I157"/>
    <mergeCell ref="J269:K269"/>
    <mergeCell ref="A252:F252"/>
    <mergeCell ref="H252:I252"/>
    <mergeCell ref="A253:F253"/>
    <mergeCell ref="H253:I253"/>
    <mergeCell ref="P264:Q265"/>
    <mergeCell ref="J265:K265"/>
    <mergeCell ref="L265:M265"/>
    <mergeCell ref="A255:F255"/>
    <mergeCell ref="H255:I255"/>
    <mergeCell ref="A256:F256"/>
    <mergeCell ref="H256:I256"/>
    <mergeCell ref="A258:F258"/>
    <mergeCell ref="H258:I258"/>
    <mergeCell ref="H264:I265"/>
    <mergeCell ref="G264:G265"/>
    <mergeCell ref="A269:F269"/>
    <mergeCell ref="A266:F266"/>
    <mergeCell ref="H266:I266"/>
    <mergeCell ref="P243:Q243"/>
    <mergeCell ref="J238:K238"/>
    <mergeCell ref="L238:M238"/>
    <mergeCell ref="N238:O238"/>
    <mergeCell ref="A264:F265"/>
    <mergeCell ref="A259:I259"/>
    <mergeCell ref="J299:K299"/>
    <mergeCell ref="L268:M268"/>
    <mergeCell ref="L269:M269"/>
    <mergeCell ref="L270:M270"/>
    <mergeCell ref="L271:M271"/>
    <mergeCell ref="L272:M272"/>
    <mergeCell ref="N268:O268"/>
    <mergeCell ref="N269:O269"/>
    <mergeCell ref="N270:O270"/>
    <mergeCell ref="J266:K266"/>
    <mergeCell ref="J267:K267"/>
    <mergeCell ref="L266:M266"/>
    <mergeCell ref="L267:M267"/>
    <mergeCell ref="N266:O266"/>
    <mergeCell ref="N267:O267"/>
    <mergeCell ref="A275:H275"/>
    <mergeCell ref="H270:I270"/>
    <mergeCell ref="A272:I272"/>
    <mergeCell ref="H269:I269"/>
    <mergeCell ref="A267:F267"/>
    <mergeCell ref="H267:I267"/>
    <mergeCell ref="A304:F305"/>
    <mergeCell ref="G304:G305"/>
    <mergeCell ref="A313:I313"/>
    <mergeCell ref="G316:J316"/>
    <mergeCell ref="A318:F319"/>
    <mergeCell ref="G318:G319"/>
    <mergeCell ref="H318:I319"/>
    <mergeCell ref="J318:O318"/>
    <mergeCell ref="A322:F322"/>
    <mergeCell ref="H322:I322"/>
    <mergeCell ref="A323:F323"/>
    <mergeCell ref="H323:I323"/>
    <mergeCell ref="A312:F312"/>
    <mergeCell ref="H312:I312"/>
    <mergeCell ref="J307:K307"/>
    <mergeCell ref="J308:K308"/>
    <mergeCell ref="J309:K309"/>
    <mergeCell ref="N312:O312"/>
    <mergeCell ref="N313:O313"/>
    <mergeCell ref="L298:M298"/>
    <mergeCell ref="L299:M299"/>
    <mergeCell ref="N294:O294"/>
    <mergeCell ref="N295:O295"/>
    <mergeCell ref="N298:O298"/>
    <mergeCell ref="N299:O299"/>
    <mergeCell ref="J311:K311"/>
    <mergeCell ref="L311:M311"/>
    <mergeCell ref="P292:Q293"/>
    <mergeCell ref="J293:K293"/>
    <mergeCell ref="L293:M293"/>
    <mergeCell ref="N293:O293"/>
    <mergeCell ref="A299:I299"/>
    <mergeCell ref="A294:F294"/>
    <mergeCell ref="H294:I294"/>
    <mergeCell ref="A292:F293"/>
    <mergeCell ref="G292:G293"/>
    <mergeCell ref="H292:I293"/>
    <mergeCell ref="P298:Q298"/>
    <mergeCell ref="P299:Q299"/>
    <mergeCell ref="A296:F297"/>
    <mergeCell ref="G296:G297"/>
    <mergeCell ref="H296:I297"/>
    <mergeCell ref="J296:K297"/>
    <mergeCell ref="L296:M297"/>
    <mergeCell ref="N296:O297"/>
    <mergeCell ref="P296:Q297"/>
    <mergeCell ref="P295:Q295"/>
    <mergeCell ref="J294:K294"/>
    <mergeCell ref="A298:F298"/>
    <mergeCell ref="H298:I298"/>
    <mergeCell ref="G302:J302"/>
    <mergeCell ref="G418:G419"/>
    <mergeCell ref="H418:I419"/>
    <mergeCell ref="J418:O418"/>
    <mergeCell ref="A422:F422"/>
    <mergeCell ref="H422:I422"/>
    <mergeCell ref="L422:M422"/>
    <mergeCell ref="N422:O422"/>
    <mergeCell ref="J409:K409"/>
    <mergeCell ref="J411:K411"/>
    <mergeCell ref="J412:K412"/>
    <mergeCell ref="J413:K413"/>
    <mergeCell ref="L413:M413"/>
    <mergeCell ref="L410:M410"/>
    <mergeCell ref="N413:O413"/>
    <mergeCell ref="J292:O292"/>
    <mergeCell ref="A328:H328"/>
    <mergeCell ref="A345:D345"/>
    <mergeCell ref="J310:K310"/>
    <mergeCell ref="J312:K312"/>
    <mergeCell ref="J313:K313"/>
    <mergeCell ref="A311:F311"/>
    <mergeCell ref="H311:I311"/>
    <mergeCell ref="A309:F309"/>
    <mergeCell ref="H309:I309"/>
    <mergeCell ref="A310:F310"/>
    <mergeCell ref="H310:I310"/>
    <mergeCell ref="J319:K319"/>
    <mergeCell ref="A321:F321"/>
    <mergeCell ref="H321:I321"/>
    <mergeCell ref="J298:K298"/>
    <mergeCell ref="L294:M294"/>
    <mergeCell ref="L295:M295"/>
    <mergeCell ref="A476:F476"/>
    <mergeCell ref="H476:I476"/>
    <mergeCell ref="H478:I478"/>
    <mergeCell ref="A478:F478"/>
    <mergeCell ref="J407:K407"/>
    <mergeCell ref="J419:K419"/>
    <mergeCell ref="L419:M419"/>
    <mergeCell ref="N419:O419"/>
    <mergeCell ref="A410:F410"/>
    <mergeCell ref="L412:M412"/>
    <mergeCell ref="A420:F421"/>
    <mergeCell ref="G420:G421"/>
    <mergeCell ref="P432:Q433"/>
    <mergeCell ref="J433:K433"/>
    <mergeCell ref="L433:M433"/>
    <mergeCell ref="N433:O433"/>
    <mergeCell ref="A438:F438"/>
    <mergeCell ref="H438:I438"/>
    <mergeCell ref="L425:M425"/>
    <mergeCell ref="L426:M426"/>
    <mergeCell ref="L427:M427"/>
    <mergeCell ref="N425:O425"/>
    <mergeCell ref="N426:O426"/>
    <mergeCell ref="N427:O427"/>
    <mergeCell ref="J438:K438"/>
    <mergeCell ref="J434:K435"/>
    <mergeCell ref="H432:I433"/>
    <mergeCell ref="J432:O432"/>
    <mergeCell ref="A409:F409"/>
    <mergeCell ref="H409:I409"/>
    <mergeCell ref="A411:F411"/>
    <mergeCell ref="H411:I411"/>
    <mergeCell ref="G485:J485"/>
    <mergeCell ref="P476:Q476"/>
    <mergeCell ref="P478:Q478"/>
    <mergeCell ref="J489:K489"/>
    <mergeCell ref="J426:K426"/>
    <mergeCell ref="L439:M439"/>
    <mergeCell ref="A477:F477"/>
    <mergeCell ref="L481:M481"/>
    <mergeCell ref="N472:O472"/>
    <mergeCell ref="A464:F464"/>
    <mergeCell ref="L437:M437"/>
    <mergeCell ref="J480:K480"/>
    <mergeCell ref="L480:M480"/>
    <mergeCell ref="L438:M438"/>
    <mergeCell ref="A437:F437"/>
    <mergeCell ref="H437:I437"/>
    <mergeCell ref="J427:K427"/>
    <mergeCell ref="J462:K462"/>
    <mergeCell ref="L462:M462"/>
    <mergeCell ref="A466:I466"/>
    <mergeCell ref="G469:J469"/>
    <mergeCell ref="J465:K465"/>
    <mergeCell ref="J466:K466"/>
    <mergeCell ref="J475:K475"/>
    <mergeCell ref="J476:K476"/>
    <mergeCell ref="J478:K478"/>
    <mergeCell ref="J479:K479"/>
    <mergeCell ref="A480:F480"/>
    <mergeCell ref="H480:I480"/>
    <mergeCell ref="H477:I477"/>
    <mergeCell ref="J477:K477"/>
    <mergeCell ref="A479:F479"/>
    <mergeCell ref="N647:O647"/>
    <mergeCell ref="N649:O649"/>
    <mergeCell ref="P642:Q642"/>
    <mergeCell ref="P643:Q643"/>
    <mergeCell ref="P644:Q645"/>
    <mergeCell ref="L644:M645"/>
    <mergeCell ref="J640:O640"/>
    <mergeCell ref="A481:F481"/>
    <mergeCell ref="J481:K481"/>
    <mergeCell ref="H643:I643"/>
    <mergeCell ref="H600:I600"/>
    <mergeCell ref="A461:F462"/>
    <mergeCell ref="G461:G462"/>
    <mergeCell ref="H461:I462"/>
    <mergeCell ref="A427:I427"/>
    <mergeCell ref="A426:F426"/>
    <mergeCell ref="H426:I426"/>
    <mergeCell ref="G430:J430"/>
    <mergeCell ref="P471:Q472"/>
    <mergeCell ref="P464:Q464"/>
    <mergeCell ref="L434:M435"/>
    <mergeCell ref="N434:O435"/>
    <mergeCell ref="P477:Q477"/>
    <mergeCell ref="N642:O642"/>
    <mergeCell ref="A463:F463"/>
    <mergeCell ref="H463:I463"/>
    <mergeCell ref="H465:I465"/>
    <mergeCell ref="A471:F472"/>
    <mergeCell ref="G471:G472"/>
    <mergeCell ref="H471:I472"/>
    <mergeCell ref="J471:O471"/>
    <mergeCell ref="L463:M463"/>
    <mergeCell ref="H878:I879"/>
    <mergeCell ref="J878:O878"/>
    <mergeCell ref="J873:K873"/>
    <mergeCell ref="L865:M865"/>
    <mergeCell ref="L866:M866"/>
    <mergeCell ref="L867:M867"/>
    <mergeCell ref="L868:M868"/>
    <mergeCell ref="L869:M869"/>
    <mergeCell ref="L872:M872"/>
    <mergeCell ref="L873:M873"/>
    <mergeCell ref="N865:O865"/>
    <mergeCell ref="N866:O866"/>
    <mergeCell ref="N867:O867"/>
    <mergeCell ref="N868:O868"/>
    <mergeCell ref="N869:O869"/>
    <mergeCell ref="J867:K867"/>
    <mergeCell ref="H872:I872"/>
    <mergeCell ref="J866:K866"/>
    <mergeCell ref="H868:I868"/>
    <mergeCell ref="H869:I869"/>
    <mergeCell ref="J872:K872"/>
    <mergeCell ref="L871:M871"/>
    <mergeCell ref="N871:O871"/>
    <mergeCell ref="P878:Q879"/>
    <mergeCell ref="J879:K879"/>
    <mergeCell ref="L879:M879"/>
    <mergeCell ref="N879:O879"/>
    <mergeCell ref="A865:F865"/>
    <mergeCell ref="H865:I865"/>
    <mergeCell ref="A866:F866"/>
    <mergeCell ref="H866:I866"/>
    <mergeCell ref="A867:F867"/>
    <mergeCell ref="H867:I867"/>
    <mergeCell ref="A872:F872"/>
    <mergeCell ref="P689:Q689"/>
    <mergeCell ref="P817:Q817"/>
    <mergeCell ref="N742:O742"/>
    <mergeCell ref="L757:M757"/>
    <mergeCell ref="L758:M758"/>
    <mergeCell ref="L759:M759"/>
    <mergeCell ref="L760:M760"/>
    <mergeCell ref="L761:M761"/>
    <mergeCell ref="A747:F747"/>
    <mergeCell ref="H747:I747"/>
    <mergeCell ref="J714:K714"/>
    <mergeCell ref="J715:K715"/>
    <mergeCell ref="J720:K720"/>
    <mergeCell ref="A720:I720"/>
    <mergeCell ref="A718:F718"/>
    <mergeCell ref="H718:I718"/>
    <mergeCell ref="A737:D737"/>
    <mergeCell ref="P696:Q697"/>
    <mergeCell ref="L697:M697"/>
    <mergeCell ref="H754:I755"/>
    <mergeCell ref="N715:O715"/>
    <mergeCell ref="J748:K748"/>
    <mergeCell ref="J749:K749"/>
    <mergeCell ref="L743:M743"/>
    <mergeCell ref="L744:M744"/>
    <mergeCell ref="L714:M714"/>
    <mergeCell ref="L715:M715"/>
    <mergeCell ref="L716:M716"/>
    <mergeCell ref="L717:M717"/>
    <mergeCell ref="L718:M718"/>
    <mergeCell ref="L719:M719"/>
    <mergeCell ref="L720:M720"/>
    <mergeCell ref="N689:O689"/>
    <mergeCell ref="N690:O690"/>
    <mergeCell ref="N691:O691"/>
    <mergeCell ref="J863:O863"/>
    <mergeCell ref="A817:F817"/>
    <mergeCell ref="H689:I689"/>
    <mergeCell ref="A691:I691"/>
    <mergeCell ref="G694:J694"/>
    <mergeCell ref="A696:F697"/>
    <mergeCell ref="J754:O754"/>
    <mergeCell ref="J756:K756"/>
    <mergeCell ref="L756:M756"/>
    <mergeCell ref="A698:F698"/>
    <mergeCell ref="H706:I706"/>
    <mergeCell ref="N700:O700"/>
    <mergeCell ref="A756:F756"/>
    <mergeCell ref="A814:F814"/>
    <mergeCell ref="H814:I814"/>
    <mergeCell ref="A818:F818"/>
    <mergeCell ref="H818:I818"/>
    <mergeCell ref="N697:O697"/>
    <mergeCell ref="P6:S10"/>
    <mergeCell ref="A722:H722"/>
    <mergeCell ref="A493:F493"/>
    <mergeCell ref="H493:I493"/>
    <mergeCell ref="J543:K543"/>
    <mergeCell ref="A716:F716"/>
    <mergeCell ref="H716:I716"/>
    <mergeCell ref="A295:F295"/>
    <mergeCell ref="H295:I295"/>
    <mergeCell ref="J322:K322"/>
    <mergeCell ref="A116:E118"/>
    <mergeCell ref="A228:E230"/>
    <mergeCell ref="H13:L15"/>
    <mergeCell ref="J472:K472"/>
    <mergeCell ref="P661:Q661"/>
    <mergeCell ref="P662:Q662"/>
    <mergeCell ref="P663:Q663"/>
    <mergeCell ref="A646:F646"/>
    <mergeCell ref="L691:M691"/>
    <mergeCell ref="L699:M699"/>
    <mergeCell ref="L700:M700"/>
    <mergeCell ref="A704:F704"/>
    <mergeCell ref="A661:F661"/>
    <mergeCell ref="H661:I661"/>
    <mergeCell ref="H646:I646"/>
    <mergeCell ref="A649:F649"/>
    <mergeCell ref="H649:I649"/>
    <mergeCell ref="A650:I650"/>
    <mergeCell ref="L646:M646"/>
    <mergeCell ref="L647:M647"/>
    <mergeCell ref="L649:M649"/>
    <mergeCell ref="P649:Q649"/>
    <mergeCell ref="A888:H888"/>
    <mergeCell ref="A880:F880"/>
    <mergeCell ref="H880:I880"/>
    <mergeCell ref="A881:F881"/>
    <mergeCell ref="H881:I881"/>
    <mergeCell ref="A882:F882"/>
    <mergeCell ref="H882:I882"/>
    <mergeCell ref="A883:F883"/>
    <mergeCell ref="H883:I883"/>
    <mergeCell ref="A884:I884"/>
    <mergeCell ref="A885:I885"/>
    <mergeCell ref="A873:I873"/>
    <mergeCell ref="G876:J876"/>
    <mergeCell ref="H817:I817"/>
    <mergeCell ref="J817:K817"/>
    <mergeCell ref="A827:F827"/>
    <mergeCell ref="H827:I827"/>
    <mergeCell ref="A828:F828"/>
    <mergeCell ref="H828:I828"/>
    <mergeCell ref="A831:I831"/>
    <mergeCell ref="A832:I832"/>
    <mergeCell ref="A830:F830"/>
    <mergeCell ref="H830:I830"/>
    <mergeCell ref="A855:F855"/>
    <mergeCell ref="H855:I855"/>
    <mergeCell ref="A871:F871"/>
    <mergeCell ref="H871:I871"/>
    <mergeCell ref="J868:K868"/>
    <mergeCell ref="J869:K869"/>
    <mergeCell ref="J871:K871"/>
    <mergeCell ref="A878:F879"/>
    <mergeCell ref="G878:G879"/>
    <mergeCell ref="P871:Q871"/>
    <mergeCell ref="A788:E790"/>
    <mergeCell ref="A844:E846"/>
    <mergeCell ref="G861:J861"/>
    <mergeCell ref="A863:F864"/>
    <mergeCell ref="G863:G864"/>
    <mergeCell ref="H863:I864"/>
    <mergeCell ref="A811:F812"/>
    <mergeCell ref="G811:G812"/>
    <mergeCell ref="H811:I812"/>
    <mergeCell ref="J811:K812"/>
    <mergeCell ref="L811:M812"/>
    <mergeCell ref="L817:M817"/>
    <mergeCell ref="N817:O817"/>
    <mergeCell ref="H870:I870"/>
    <mergeCell ref="J870:K870"/>
    <mergeCell ref="L870:M870"/>
    <mergeCell ref="N870:O870"/>
    <mergeCell ref="J864:K864"/>
    <mergeCell ref="L864:M864"/>
    <mergeCell ref="N864:O864"/>
    <mergeCell ref="J865:K865"/>
    <mergeCell ref="A829:F829"/>
    <mergeCell ref="H829:I829"/>
    <mergeCell ref="J829:K829"/>
    <mergeCell ref="A870:F870"/>
    <mergeCell ref="A868:F868"/>
    <mergeCell ref="A869:F869"/>
    <mergeCell ref="A809:F810"/>
    <mergeCell ref="G809:G810"/>
    <mergeCell ref="H809:I810"/>
    <mergeCell ref="A813:F813"/>
    <mergeCell ref="P863:Q864"/>
    <mergeCell ref="J755:K755"/>
    <mergeCell ref="L755:M755"/>
    <mergeCell ref="N755:O755"/>
    <mergeCell ref="G754:G755"/>
    <mergeCell ref="L762:M762"/>
    <mergeCell ref="L763:M763"/>
    <mergeCell ref="N756:O756"/>
    <mergeCell ref="N757:O757"/>
    <mergeCell ref="N758:O758"/>
    <mergeCell ref="N759:O759"/>
    <mergeCell ref="L829:M829"/>
    <mergeCell ref="N829:O829"/>
    <mergeCell ref="H759:I759"/>
    <mergeCell ref="A761:F761"/>
    <mergeCell ref="H761:I761"/>
    <mergeCell ref="H813:I813"/>
    <mergeCell ref="J763:K763"/>
    <mergeCell ref="J760:K760"/>
    <mergeCell ref="A762:F762"/>
    <mergeCell ref="H762:I762"/>
    <mergeCell ref="A763:I763"/>
    <mergeCell ref="A758:F758"/>
    <mergeCell ref="A759:F759"/>
    <mergeCell ref="H758:I758"/>
    <mergeCell ref="H756:I756"/>
    <mergeCell ref="J761:K761"/>
    <mergeCell ref="J762:K762"/>
    <mergeCell ref="J769:K769"/>
    <mergeCell ref="L769:M769"/>
    <mergeCell ref="A757:F757"/>
    <mergeCell ref="H757:I757"/>
    <mergeCell ref="A743:F743"/>
    <mergeCell ref="H743:I743"/>
    <mergeCell ref="A590:F590"/>
    <mergeCell ref="H590:I590"/>
    <mergeCell ref="J590:K590"/>
    <mergeCell ref="A243:F243"/>
    <mergeCell ref="H243:I243"/>
    <mergeCell ref="J243:K243"/>
    <mergeCell ref="J700:K700"/>
    <mergeCell ref="L690:M690"/>
    <mergeCell ref="L657:M657"/>
    <mergeCell ref="L243:M243"/>
    <mergeCell ref="A666:H666"/>
    <mergeCell ref="A681:D681"/>
    <mergeCell ref="G696:G697"/>
    <mergeCell ref="H696:I697"/>
    <mergeCell ref="J696:O696"/>
    <mergeCell ref="A690:F690"/>
    <mergeCell ref="H690:I690"/>
    <mergeCell ref="A700:F700"/>
    <mergeCell ref="H700:I700"/>
    <mergeCell ref="J657:K657"/>
    <mergeCell ref="J658:K658"/>
    <mergeCell ref="J659:K659"/>
    <mergeCell ref="J646:K646"/>
    <mergeCell ref="N658:O658"/>
    <mergeCell ref="N659:O659"/>
    <mergeCell ref="N660:O660"/>
    <mergeCell ref="N661:O661"/>
    <mergeCell ref="A687:F687"/>
    <mergeCell ref="H687:I687"/>
    <mergeCell ref="A688:F688"/>
    <mergeCell ref="A707:I707"/>
    <mergeCell ref="L707:M707"/>
    <mergeCell ref="A643:F643"/>
    <mergeCell ref="L658:M658"/>
    <mergeCell ref="A424:F424"/>
    <mergeCell ref="N713:O713"/>
    <mergeCell ref="A600:F600"/>
    <mergeCell ref="P650:Q650"/>
    <mergeCell ref="P657:Q657"/>
    <mergeCell ref="P658:Q658"/>
    <mergeCell ref="P659:Q659"/>
    <mergeCell ref="P648:Q648"/>
    <mergeCell ref="H688:I688"/>
    <mergeCell ref="L687:M687"/>
    <mergeCell ref="N657:O657"/>
    <mergeCell ref="P660:Q660"/>
    <mergeCell ref="H479:I479"/>
    <mergeCell ref="A642:F642"/>
    <mergeCell ref="H642:I642"/>
    <mergeCell ref="G653:J653"/>
    <mergeCell ref="A655:F656"/>
    <mergeCell ref="G655:G656"/>
    <mergeCell ref="H655:I656"/>
    <mergeCell ref="J655:O655"/>
    <mergeCell ref="P655:Q656"/>
    <mergeCell ref="J656:K656"/>
    <mergeCell ref="L656:M656"/>
    <mergeCell ref="N656:O656"/>
    <mergeCell ref="A647:F647"/>
    <mergeCell ref="H647:I647"/>
    <mergeCell ref="L650:M650"/>
    <mergeCell ref="N646:O646"/>
    <mergeCell ref="G741:G742"/>
    <mergeCell ref="J742:K742"/>
    <mergeCell ref="H744:I744"/>
    <mergeCell ref="L747:M747"/>
    <mergeCell ref="A714:F714"/>
    <mergeCell ref="H714:I714"/>
    <mergeCell ref="A715:F715"/>
    <mergeCell ref="H715:I715"/>
    <mergeCell ref="A717:F717"/>
    <mergeCell ref="H717:I717"/>
    <mergeCell ref="A719:I719"/>
    <mergeCell ref="G710:J710"/>
    <mergeCell ref="L749:M749"/>
    <mergeCell ref="N748:O748"/>
    <mergeCell ref="A712:F713"/>
    <mergeCell ref="G712:G713"/>
    <mergeCell ref="H712:I713"/>
    <mergeCell ref="J713:K713"/>
    <mergeCell ref="A732:E734"/>
    <mergeCell ref="G739:J739"/>
    <mergeCell ref="A741:F742"/>
    <mergeCell ref="J716:K716"/>
    <mergeCell ref="J717:K717"/>
    <mergeCell ref="J718:K718"/>
    <mergeCell ref="J719:K719"/>
    <mergeCell ref="A745:F746"/>
    <mergeCell ref="G745:G746"/>
    <mergeCell ref="H745:I746"/>
    <mergeCell ref="J745:K746"/>
    <mergeCell ref="L745:M746"/>
    <mergeCell ref="H741:I742"/>
    <mergeCell ref="J741:O741"/>
    <mergeCell ref="A172:E174"/>
    <mergeCell ref="A177:D177"/>
    <mergeCell ref="G179:J179"/>
    <mergeCell ref="A181:F182"/>
    <mergeCell ref="G181:G182"/>
    <mergeCell ref="H181:I182"/>
    <mergeCell ref="J181:O181"/>
    <mergeCell ref="P181:Q182"/>
    <mergeCell ref="J182:K182"/>
    <mergeCell ref="L182:M182"/>
    <mergeCell ref="N182:O182"/>
    <mergeCell ref="A183:F183"/>
    <mergeCell ref="H183:I183"/>
    <mergeCell ref="J183:K183"/>
    <mergeCell ref="L183:M183"/>
    <mergeCell ref="N183:O183"/>
    <mergeCell ref="P183:Q183"/>
    <mergeCell ref="A184:F184"/>
    <mergeCell ref="H184:I184"/>
    <mergeCell ref="J184:K184"/>
    <mergeCell ref="L184:M184"/>
    <mergeCell ref="N184:O184"/>
    <mergeCell ref="P184:Q184"/>
    <mergeCell ref="A185:F185"/>
    <mergeCell ref="H185:I185"/>
    <mergeCell ref="J185:K185"/>
    <mergeCell ref="L185:M185"/>
    <mergeCell ref="N185:O185"/>
    <mergeCell ref="P185:Q185"/>
    <mergeCell ref="A186:F186"/>
    <mergeCell ref="H186:I186"/>
    <mergeCell ref="J186:K186"/>
    <mergeCell ref="L186:M186"/>
    <mergeCell ref="N186:O186"/>
    <mergeCell ref="P186:Q186"/>
    <mergeCell ref="A187:I187"/>
    <mergeCell ref="J187:K187"/>
    <mergeCell ref="L187:M187"/>
    <mergeCell ref="N187:O187"/>
    <mergeCell ref="P187:Q187"/>
    <mergeCell ref="G190:J190"/>
    <mergeCell ref="A192:F193"/>
    <mergeCell ref="G192:G193"/>
    <mergeCell ref="H192:I193"/>
    <mergeCell ref="J192:O192"/>
    <mergeCell ref="P192:Q193"/>
    <mergeCell ref="J193:K193"/>
    <mergeCell ref="L193:M193"/>
    <mergeCell ref="N193:O193"/>
    <mergeCell ref="A194:F194"/>
    <mergeCell ref="H194:I194"/>
    <mergeCell ref="J194:K194"/>
    <mergeCell ref="L194:M194"/>
    <mergeCell ref="N194:O194"/>
    <mergeCell ref="P194:Q194"/>
    <mergeCell ref="A195:F195"/>
    <mergeCell ref="H195:I195"/>
    <mergeCell ref="J195:K195"/>
    <mergeCell ref="L195:M195"/>
    <mergeCell ref="N195:O195"/>
    <mergeCell ref="P195:Q195"/>
    <mergeCell ref="A196:F196"/>
    <mergeCell ref="H196:I196"/>
    <mergeCell ref="J196:K196"/>
    <mergeCell ref="L196:M196"/>
    <mergeCell ref="N196:O196"/>
    <mergeCell ref="P196:Q196"/>
    <mergeCell ref="A197:F197"/>
    <mergeCell ref="H197:I197"/>
    <mergeCell ref="J197:K197"/>
    <mergeCell ref="L197:M197"/>
    <mergeCell ref="N197:O197"/>
    <mergeCell ref="P197:Q197"/>
    <mergeCell ref="A198:F198"/>
    <mergeCell ref="H198:I198"/>
    <mergeCell ref="J198:K198"/>
    <mergeCell ref="L198:M198"/>
    <mergeCell ref="N198:O198"/>
    <mergeCell ref="P198:Q198"/>
    <mergeCell ref="A199:F199"/>
    <mergeCell ref="H199:I199"/>
    <mergeCell ref="J199:K199"/>
    <mergeCell ref="L199:M199"/>
    <mergeCell ref="N199:O199"/>
    <mergeCell ref="P199:Q199"/>
    <mergeCell ref="A200:F200"/>
    <mergeCell ref="H200:I200"/>
    <mergeCell ref="J200:K200"/>
    <mergeCell ref="L200:M200"/>
    <mergeCell ref="N200:O200"/>
    <mergeCell ref="P200:Q200"/>
    <mergeCell ref="A201:I201"/>
    <mergeCell ref="J201:K201"/>
    <mergeCell ref="L201:M201"/>
    <mergeCell ref="N201:O201"/>
    <mergeCell ref="P201:Q201"/>
    <mergeCell ref="G204:J204"/>
    <mergeCell ref="A206:F207"/>
    <mergeCell ref="G206:G207"/>
    <mergeCell ref="H206:I207"/>
    <mergeCell ref="J206:O206"/>
    <mergeCell ref="P206:Q207"/>
    <mergeCell ref="J207:K207"/>
    <mergeCell ref="L207:M207"/>
    <mergeCell ref="N207:O207"/>
    <mergeCell ref="A208:F208"/>
    <mergeCell ref="H208:I208"/>
    <mergeCell ref="J208:K208"/>
    <mergeCell ref="L208:M208"/>
    <mergeCell ref="N208:O208"/>
    <mergeCell ref="P208:Q208"/>
    <mergeCell ref="A209:F209"/>
    <mergeCell ref="H209:I209"/>
    <mergeCell ref="J209:K209"/>
    <mergeCell ref="L209:M209"/>
    <mergeCell ref="N209:O209"/>
    <mergeCell ref="P209:Q209"/>
    <mergeCell ref="A210:F210"/>
    <mergeCell ref="H210:I210"/>
    <mergeCell ref="J210:K210"/>
    <mergeCell ref="L210:M210"/>
    <mergeCell ref="N210:O210"/>
    <mergeCell ref="P210:Q210"/>
    <mergeCell ref="A211:F211"/>
    <mergeCell ref="H211:I211"/>
    <mergeCell ref="J211:K211"/>
    <mergeCell ref="L211:M211"/>
    <mergeCell ref="N211:O211"/>
    <mergeCell ref="P211:Q211"/>
    <mergeCell ref="H473:I474"/>
    <mergeCell ref="J473:K474"/>
    <mergeCell ref="L473:M474"/>
    <mergeCell ref="N473:O474"/>
    <mergeCell ref="P473:Q474"/>
    <mergeCell ref="A212:F212"/>
    <mergeCell ref="H212:I212"/>
    <mergeCell ref="J212:K212"/>
    <mergeCell ref="L212:M212"/>
    <mergeCell ref="N212:O212"/>
    <mergeCell ref="P212:Q212"/>
    <mergeCell ref="A213:I213"/>
    <mergeCell ref="J213:K213"/>
    <mergeCell ref="L213:M213"/>
    <mergeCell ref="N213:O213"/>
    <mergeCell ref="P213:Q213"/>
    <mergeCell ref="A214:I214"/>
    <mergeCell ref="J214:K214"/>
    <mergeCell ref="L214:M214"/>
    <mergeCell ref="N214:O214"/>
    <mergeCell ref="P214:Q214"/>
    <mergeCell ref="A217:H217"/>
    <mergeCell ref="N243:O243"/>
    <mergeCell ref="P367:Q367"/>
    <mergeCell ref="A413:I413"/>
    <mergeCell ref="L440:M440"/>
    <mergeCell ref="A452:E454"/>
    <mergeCell ref="A432:F433"/>
    <mergeCell ref="G432:G433"/>
    <mergeCell ref="A412:F412"/>
    <mergeCell ref="H412:I412"/>
    <mergeCell ref="A418:F419"/>
    <mergeCell ref="O60:Q65"/>
    <mergeCell ref="O116:Q121"/>
    <mergeCell ref="O172:Q177"/>
    <mergeCell ref="O228:Q233"/>
    <mergeCell ref="O284:Q289"/>
    <mergeCell ref="O340:Q345"/>
    <mergeCell ref="O396:Q401"/>
    <mergeCell ref="O452:Q457"/>
    <mergeCell ref="O508:Q513"/>
    <mergeCell ref="O564:Q569"/>
    <mergeCell ref="O620:Q625"/>
    <mergeCell ref="O676:Q681"/>
    <mergeCell ref="O732:Q737"/>
    <mergeCell ref="O788:Q793"/>
    <mergeCell ref="O844:Q849"/>
    <mergeCell ref="A890:G893"/>
    <mergeCell ref="A837:G840"/>
    <mergeCell ref="A781:G784"/>
    <mergeCell ref="A724:G727"/>
    <mergeCell ref="A668:G671"/>
    <mergeCell ref="A610:G613"/>
    <mergeCell ref="A553:G556"/>
    <mergeCell ref="A500:G503"/>
    <mergeCell ref="A445:G448"/>
    <mergeCell ref="A388:G391"/>
    <mergeCell ref="A330:G333"/>
    <mergeCell ref="A277:G280"/>
    <mergeCell ref="A219:G222"/>
    <mergeCell ref="A164:G167"/>
    <mergeCell ref="A106:G109"/>
    <mergeCell ref="A473:F474"/>
    <mergeCell ref="G473:G474"/>
  </mergeCells>
  <pageMargins left="0.70866141732283472" right="0.70866141732283472" top="0" bottom="0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2023-03-20T11:23:22Z</dcterms:modified>
</cp:coreProperties>
</file>